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ARC-S.W.Coordinator\Documents\Hamza\Hafir design\"/>
    </mc:Choice>
  </mc:AlternateContent>
  <bookViews>
    <workbookView xWindow="-120" yWindow="-120" windowWidth="20736" windowHeight="11160" tabRatio="943"/>
  </bookViews>
  <sheets>
    <sheet name="Cover Page" sheetId="29" r:id="rId1"/>
    <sheet name="PREAMBLE" sheetId="30" r:id="rId2"/>
    <sheet name="BILL Nr. 1 - Roofed WC" sheetId="31" r:id="rId3"/>
    <sheet name="BILL Nr. 2 - WDI" sheetId="33" r:id="rId4"/>
    <sheet name="BILL Nr. 3 - Room with Tank" sheetId="34" r:id="rId5"/>
    <sheet name="BILL Nr. 4 sand filter&amp;champer0" sheetId="36" r:id="rId6"/>
    <sheet name="GRAND SUMMARY" sheetId="19" r:id="rId7"/>
  </sheets>
  <externalReferences>
    <externalReference r:id="rId8"/>
  </externalReferences>
  <definedNames>
    <definedName name="AA" localSheetId="6">#REF!</definedName>
    <definedName name="AA">#REF!</definedName>
    <definedName name="adadadad" localSheetId="6">[1]Ragama!#REF!</definedName>
    <definedName name="adadadad">[1]Ragama!#REF!</definedName>
    <definedName name="aerr" localSheetId="6">#REF!</definedName>
    <definedName name="aerr">#REF!</definedName>
    <definedName name="asadada" localSheetId="6">[1]Ragama!#REF!</definedName>
    <definedName name="asadada">[1]Ragama!#REF!</definedName>
    <definedName name="asasasa" localSheetId="6">[1]Ragama!#REF!</definedName>
    <definedName name="asasasa">[1]Ragama!#REF!</definedName>
    <definedName name="asdf" localSheetId="6">[1]Ragama!#REF!</definedName>
    <definedName name="asdf">[1]Ragama!#REF!</definedName>
    <definedName name="asdfdf" localSheetId="6">#REF!</definedName>
    <definedName name="asdfdf">#REF!</definedName>
    <definedName name="assdsd" localSheetId="6">[1]Ragama!#REF!</definedName>
    <definedName name="assdsd">[1]Ragama!#REF!</definedName>
    <definedName name="axaasd" localSheetId="6">#REF!</definedName>
    <definedName name="axaasd">#REF!</definedName>
    <definedName name="bbbn" localSheetId="6">#REF!</definedName>
    <definedName name="bbbn">#REF!</definedName>
    <definedName name="bnnn" localSheetId="6">#REF!</definedName>
    <definedName name="bnnn">#REF!</definedName>
    <definedName name="cc" localSheetId="6">#REF!</definedName>
    <definedName name="cc">#REF!</definedName>
    <definedName name="d" localSheetId="6">[1]Ragama!#REF!</definedName>
    <definedName name="d">[1]Ragama!#REF!</definedName>
    <definedName name="dd" localSheetId="6">[1]Ragama!#REF!</definedName>
    <definedName name="dd">[1]Ragama!#REF!</definedName>
    <definedName name="dghl" localSheetId="6">#REF!</definedName>
    <definedName name="dghl">#REF!</definedName>
    <definedName name="dsgdgdfg" localSheetId="6">#REF!</definedName>
    <definedName name="dsgdgdfg">#REF!</definedName>
    <definedName name="e" localSheetId="6">[1]Ragama!#REF!</definedName>
    <definedName name="e">[1]Ragama!#REF!</definedName>
    <definedName name="eefefefeff" localSheetId="6">[1]Ragama!#REF!</definedName>
    <definedName name="eefefefeff">[1]Ragama!#REF!</definedName>
    <definedName name="efee" localSheetId="6">#REF!</definedName>
    <definedName name="efee">#REF!</definedName>
    <definedName name="hh" localSheetId="6">#REF!</definedName>
    <definedName name="hh">#REF!</definedName>
    <definedName name="ieiuwd" localSheetId="6">[1]Ragama!#REF!</definedName>
    <definedName name="ieiuwd">[1]Ragama!#REF!</definedName>
    <definedName name="KITCHEN" localSheetId="6">[1]Ragama!#REF!</definedName>
    <definedName name="KITCHEN">[1]Ragama!#REF!</definedName>
    <definedName name="kitchn" localSheetId="6">[1]Ragama!#REF!</definedName>
    <definedName name="kitchn">[1]Ragama!#REF!</definedName>
    <definedName name="mnbnnb" localSheetId="6">[1]Ragama!#REF!</definedName>
    <definedName name="mnbnnb">[1]Ragama!#REF!</definedName>
    <definedName name="oeifoeiogo" localSheetId="6">#REF!</definedName>
    <definedName name="oeifoeiogo">#REF!</definedName>
    <definedName name="oieokjds" localSheetId="6">#REF!</definedName>
    <definedName name="oieokjds">#REF!</definedName>
    <definedName name="PLUMBING" localSheetId="6">[1]Ragama!#REF!</definedName>
    <definedName name="PLUMBING">[1]Ragama!#REF!</definedName>
    <definedName name="portt" localSheetId="6">[1]Ragama!#REF!</definedName>
    <definedName name="portt">[1]Ragama!#REF!</definedName>
    <definedName name="_xlnm.Print_Area" localSheetId="2">'BILL Nr. 1 - Roofed WC'!$A$1:$F$52</definedName>
    <definedName name="Print_Area_MI" localSheetId="6">[1]Ragama!#REF!</definedName>
    <definedName name="Print_Area_MI">[1]Ragama!#REF!</definedName>
    <definedName name="Print_Area_MI_1" localSheetId="6">#REF!</definedName>
    <definedName name="Print_Area_MI_1">#REF!</definedName>
    <definedName name="Print_Area_MI_3" localSheetId="6">#REF!</definedName>
    <definedName name="Print_Area_MI_3">#REF!</definedName>
    <definedName name="_xlnm.Print_Titles" localSheetId="6">'GRAND SUMMARY'!#REF!</definedName>
    <definedName name="qqwqwq" localSheetId="6">[1]Ragama!#REF!</definedName>
    <definedName name="qqwqwq">[1]Ragama!#REF!</definedName>
    <definedName name="qw1eewewe" localSheetId="6">#REF!</definedName>
    <definedName name="qw1eewewe">#REF!</definedName>
    <definedName name="rr" localSheetId="6">[1]Ragama!#REF!</definedName>
    <definedName name="rr">[1]Ragama!#REF!</definedName>
    <definedName name="rrttt" localSheetId="6">[1]Ragama!#REF!</definedName>
    <definedName name="rrttt">[1]Ragama!#REF!</definedName>
    <definedName name="sccc" localSheetId="6">#REF!</definedName>
    <definedName name="sccc">#REF!</definedName>
    <definedName name="sdad" localSheetId="6">#REF!</definedName>
    <definedName name="sdad">#REF!</definedName>
    <definedName name="sdsd" localSheetId="6">[1]Ragama!#REF!</definedName>
    <definedName name="sdsd">[1]Ragama!#REF!</definedName>
    <definedName name="xxx" localSheetId="6">[1]Ragama!#REF!</definedName>
    <definedName name="xxx">[1]Ragama!#REF!</definedName>
    <definedName name="zcccvv" localSheetId="6">#REF!</definedName>
    <definedName name="zcccvv">#REF!</definedName>
  </definedNames>
  <calcPr calcId="162913"/>
</workbook>
</file>

<file path=xl/calcChain.xml><?xml version="1.0" encoding="utf-8"?>
<calcChain xmlns="http://schemas.openxmlformats.org/spreadsheetml/2006/main">
  <c r="G23" i="36" l="1"/>
  <c r="G16" i="36"/>
  <c r="D20" i="31" l="1"/>
  <c r="G49" i="36"/>
  <c r="G54" i="36" s="1"/>
  <c r="G53" i="36" l="1"/>
  <c r="G8" i="36"/>
  <c r="G9" i="36"/>
  <c r="G10" i="36"/>
  <c r="G11" i="36"/>
  <c r="G12" i="36"/>
  <c r="G13" i="36"/>
  <c r="G14" i="36"/>
  <c r="G15" i="36"/>
  <c r="G17" i="36"/>
  <c r="G18" i="36"/>
  <c r="G19" i="36"/>
  <c r="G20" i="36"/>
  <c r="G21" i="36"/>
  <c r="G22" i="36"/>
  <c r="G7" i="36"/>
  <c r="G52" i="36" s="1"/>
  <c r="G56" i="36" s="1"/>
  <c r="F26" i="33" l="1"/>
  <c r="F48" i="34" l="1"/>
  <c r="F49" i="34"/>
  <c r="F47" i="34"/>
  <c r="F42" i="34"/>
  <c r="F43" i="34"/>
  <c r="F44" i="34"/>
  <c r="F41" i="34"/>
  <c r="F36" i="34"/>
  <c r="F37" i="34"/>
  <c r="F38" i="34"/>
  <c r="F35" i="34"/>
  <c r="F21" i="34"/>
  <c r="F22" i="34"/>
  <c r="F23" i="34"/>
  <c r="F24" i="34"/>
  <c r="F25" i="34"/>
  <c r="F26" i="34"/>
  <c r="F27" i="34"/>
  <c r="F28" i="34"/>
  <c r="F29" i="34"/>
  <c r="F30" i="34"/>
  <c r="F31" i="34"/>
  <c r="F32" i="34"/>
  <c r="F20" i="34"/>
  <c r="F50" i="34" l="1"/>
  <c r="F33" i="34"/>
  <c r="F39" i="34"/>
  <c r="F45" i="34"/>
  <c r="D28" i="31"/>
  <c r="D29" i="31"/>
  <c r="F51" i="34" l="1"/>
  <c r="F52" i="34" l="1"/>
  <c r="F35" i="33"/>
  <c r="F34" i="33"/>
  <c r="F31" i="33"/>
  <c r="A31" i="33"/>
  <c r="A35" i="33" s="1"/>
  <c r="F30" i="33"/>
  <c r="F29" i="33"/>
  <c r="F25" i="33"/>
  <c r="F24" i="33"/>
  <c r="F23" i="33"/>
  <c r="F20" i="33"/>
  <c r="F27" i="33" l="1"/>
  <c r="F32" i="33"/>
  <c r="F36" i="33"/>
  <c r="F37" i="33" l="1"/>
  <c r="F38" i="33" s="1"/>
  <c r="F21" i="31"/>
  <c r="F22" i="31"/>
  <c r="F23" i="31"/>
  <c r="F24" i="31"/>
  <c r="F27" i="31"/>
  <c r="F28" i="31"/>
  <c r="F29" i="31"/>
  <c r="F30" i="31"/>
  <c r="F31" i="31"/>
  <c r="F32" i="31"/>
  <c r="F33" i="31"/>
  <c r="F35" i="31"/>
  <c r="F36" i="31"/>
  <c r="F37" i="31"/>
  <c r="F38" i="31"/>
  <c r="F39" i="31"/>
  <c r="F34" i="31" l="1"/>
  <c r="F43" i="31" s="1"/>
  <c r="F40" i="31"/>
  <c r="F44" i="31" s="1"/>
  <c r="F19" i="31"/>
  <c r="F25" i="31" s="1"/>
  <c r="F42" i="31" l="1"/>
  <c r="F46" i="31" s="1"/>
  <c r="F47" i="31" s="1"/>
  <c r="D17" i="19" l="1"/>
</calcChain>
</file>

<file path=xl/sharedStrings.xml><?xml version="1.0" encoding="utf-8"?>
<sst xmlns="http://schemas.openxmlformats.org/spreadsheetml/2006/main" count="433" uniqueCount="262">
  <si>
    <t>AMOUNT</t>
  </si>
  <si>
    <t>kg</t>
  </si>
  <si>
    <t>LS</t>
  </si>
  <si>
    <t>Preamble to Bill of Quantities</t>
  </si>
  <si>
    <t>List of principal Quantities</t>
  </si>
  <si>
    <t>Grand Summary</t>
  </si>
  <si>
    <t>Measurement for payment shall be for the complete installation and having passed all necessary tests.</t>
  </si>
  <si>
    <t>The Contractor is required to check the number of the pages and should any be found to be missing or in duplicate he must inform the Engineer at once and have the same rectified.</t>
  </si>
  <si>
    <t>In no case will any claim for expenses incurred by the Contractor in preparation of this Tender be allowed.</t>
  </si>
  <si>
    <t>The dimensions given in the Drawings are generally in millimeters unless otherwise indicated. Levels are given in meters.</t>
  </si>
  <si>
    <t>The term ‘provide’ or ‘supply’ used for any item shall be deemed to include transport to site, handling, storage and fixing complete, and the Bidder’s rate shall include for this.</t>
  </si>
  <si>
    <t>kilogram</t>
  </si>
  <si>
    <t>t</t>
  </si>
  <si>
    <t>tonne</t>
  </si>
  <si>
    <t>m</t>
  </si>
  <si>
    <t>mm</t>
  </si>
  <si>
    <t>Nr.</t>
  </si>
  <si>
    <t>Number</t>
  </si>
  <si>
    <t>uPVC</t>
  </si>
  <si>
    <t>un-plasticized poly vinyl chloride</t>
  </si>
  <si>
    <t>HDPE</t>
  </si>
  <si>
    <t>high density polyethylene</t>
  </si>
  <si>
    <t>GMS</t>
  </si>
  <si>
    <t>galvanized mild steel</t>
  </si>
  <si>
    <t>Lump Sum</t>
  </si>
  <si>
    <t>PS</t>
  </si>
  <si>
    <t>Provisional Sum</t>
  </si>
  <si>
    <t>General Items</t>
  </si>
  <si>
    <t>GRAND SUMMARY</t>
  </si>
  <si>
    <t>BILL OF QUANTITIES (BOQ)</t>
  </si>
  <si>
    <t>Contents</t>
  </si>
  <si>
    <t>BILLS OF QUANTITIES</t>
  </si>
  <si>
    <t>Name of Signatory:</t>
  </si>
  <si>
    <t>[insert here]</t>
  </si>
  <si>
    <t>Designation:</t>
  </si>
  <si>
    <t>Signature:</t>
  </si>
  <si>
    <t>[sign here]</t>
  </si>
  <si>
    <t xml:space="preserve">Date Signed: </t>
  </si>
  <si>
    <t>PREAMBLE TO BILLS OF QUANTITIES (BOQs)</t>
  </si>
  <si>
    <t>Objectives:</t>
  </si>
  <si>
    <r>
      <t>(a)</t>
    </r>
    <r>
      <rPr>
        <sz val="10"/>
        <rFont val="Times New Roman"/>
        <family val="1"/>
      </rPr>
      <t xml:space="preserve">  </t>
    </r>
    <r>
      <rPr>
        <sz val="10"/>
        <rFont val="Arial"/>
        <family val="2"/>
      </rPr>
      <t>to provide sufficient information on the quantities of Works to be performed  to enable bids to be prepared efficiently and accurately; and</t>
    </r>
  </si>
  <si>
    <t>The Contractor’s unit rates in these bills are to cover supplying of materials, taking delivery, transporting, loading and off loading inspection, storage, stacking, landing, preparation, installation including provision of all labor, requirement false work, temporary support, surface preparation and testing of the works. The rates shall include all applicable taxes and duty. The cost of testing of the materials to be used in the works unless otherwise provided is to be included in the rates of the respective Bill items.</t>
  </si>
  <si>
    <t>meter</t>
  </si>
  <si>
    <r>
      <t>m</t>
    </r>
    <r>
      <rPr>
        <b/>
        <vertAlign val="superscript"/>
        <sz val="10"/>
        <rFont val="Arial"/>
        <family val="2"/>
      </rPr>
      <t>2</t>
    </r>
  </si>
  <si>
    <t>square meter</t>
  </si>
  <si>
    <r>
      <t>m</t>
    </r>
    <r>
      <rPr>
        <b/>
        <vertAlign val="superscript"/>
        <sz val="10"/>
        <rFont val="Arial"/>
        <family val="2"/>
      </rPr>
      <t>3</t>
    </r>
  </si>
  <si>
    <t>cubic meter</t>
  </si>
  <si>
    <t>millimeter</t>
  </si>
  <si>
    <t>Unless otherwise provided there are no separate measurement items for Contractual requirements. The Contractor is deemed to have included his costs for the Contractual requirement</t>
  </si>
  <si>
    <t>GRAND TOTAL</t>
  </si>
  <si>
    <t>The objectives of the Bill of Quantities (BoQs) are:</t>
  </si>
  <si>
    <t>PREAMBLE TO BILLS OF QUANTITIES (BoQs)</t>
  </si>
  <si>
    <r>
      <t>(b)</t>
    </r>
    <r>
      <rPr>
        <sz val="10"/>
        <rFont val="Times New Roman"/>
        <family val="1"/>
      </rPr>
      <t xml:space="preserve">  </t>
    </r>
    <r>
      <rPr>
        <sz val="10"/>
        <rFont val="Arial"/>
        <family val="2"/>
      </rPr>
      <t>when a Contract has been entered into, to provide a priced Bill of Quantities (BoQs) for use in the periodic valuation of Works executed.</t>
    </r>
  </si>
  <si>
    <t>In order to attain these objectives, Works have been itemized in the Bill of Quantities (BoQs) in sufficient detail to distinguish between the different classes of Works, or between Works of the same nature carried out in differently or in other circumstances which may give rise to different considerations of cost.</t>
  </si>
  <si>
    <r>
      <rPr>
        <sz val="10"/>
        <rFont val="Times New Roman"/>
        <family val="1"/>
      </rPr>
      <t>T</t>
    </r>
    <r>
      <rPr>
        <sz val="10"/>
        <rFont val="Arial"/>
        <family val="2"/>
      </rPr>
      <t>he Bills of Quantities (BoQs) for the Works comprise the following:</t>
    </r>
  </si>
  <si>
    <t>Bills of Quantities (BoQs) are to be read in conjunction with the Instructions to Bidders, the Conditions of Contract Data, the Specifications and the Drawings. The quantities stated against each item in the Bills of Quantities (BoQs), with the exception of those items specifically marked ‘SUM’, are the estimated quantities of the Work to be executed by the Contractor in fulfillment of his/her obligations under the Contract.</t>
  </si>
  <si>
    <t>No liability whatever will be admitted or claim allowed in respect of errors in the Contractor’s tender due to mistakes in the Bills of Quantities (BoQs) which should have been rectified in the manner described above.</t>
  </si>
  <si>
    <r>
      <rPr>
        <sz val="10"/>
        <rFont val="Times New Roman"/>
        <family val="1"/>
      </rPr>
      <t xml:space="preserve"> </t>
    </r>
    <r>
      <rPr>
        <sz val="10"/>
        <rFont val="Arial"/>
        <family val="2"/>
      </rPr>
      <t>The contractor shall not alter or otherwise qualify the text of these Bills of Quantities (BoQs). Any alteration or qualification made without authority will be ignored and the text of the Bills of Quantities (BoQs) as printed will be adhered to.</t>
    </r>
  </si>
  <si>
    <t>Each item in the Bills of Quantities (BoQs) is to be priced. If any items are left un-priced it will be assumed that the value of the work described there under is elsewhere allowed for. The prices and rates to be inserted in the Bills of Quantities (BoQs) are to be fully inclusive of all costs and expenses which may be required for the construction of the work described, together with general risks, liabilities and obligations set forth or implied in these documents.</t>
  </si>
  <si>
    <t>The Contractor is solely responsible for the accurate ordering of materials in accordance with the Specifications, Drawings and Engineer’s Instructions and no claim for any loss or expense will be entertained for orders for materials based on the Bills of Quantities (BoQs).</t>
  </si>
  <si>
    <t>The quantities given in the Bills of Quantities (BoQs) are estimated and no claim by the Contractor for the final quantities being larger or smaller than the quantities given in the Bills of Quantities (BoQs) will be permitted except in accordance with Clause 38 of the Conditions of Contract.</t>
  </si>
  <si>
    <t>Curr.</t>
  </si>
  <si>
    <t>* Cover Page</t>
  </si>
  <si>
    <t xml:space="preserve">* Preamble </t>
  </si>
  <si>
    <t xml:space="preserve">* Grand Summary </t>
  </si>
  <si>
    <t>USD</t>
  </si>
  <si>
    <t>United States Dollar</t>
  </si>
  <si>
    <t>SUDAN OFFICE</t>
  </si>
  <si>
    <r>
      <t xml:space="preserve">“Rates and prices shall be inserted in the </t>
    </r>
    <r>
      <rPr>
        <i/>
        <sz val="10"/>
        <rFont val="Arial"/>
        <family val="2"/>
      </rPr>
      <t>rate</t>
    </r>
    <r>
      <rPr>
        <sz val="10"/>
        <rFont val="Arial"/>
        <family val="2"/>
      </rPr>
      <t xml:space="preserve"> and </t>
    </r>
    <r>
      <rPr>
        <i/>
        <sz val="10"/>
        <rFont val="Arial"/>
        <family val="2"/>
      </rPr>
      <t>total</t>
    </r>
    <r>
      <rPr>
        <sz val="10"/>
        <rFont val="Arial"/>
        <family val="2"/>
      </rPr>
      <t xml:space="preserve"> columns of the Bill of Quantities (BoQs) in </t>
    </r>
    <r>
      <rPr>
        <b/>
        <sz val="10"/>
        <rFont val="Arial"/>
        <family val="2"/>
      </rPr>
      <t>US$</t>
    </r>
  </si>
  <si>
    <t>The following abbreviations might have been used in the Bills of Quantities (BoQ) and shall be interpreted as:</t>
  </si>
  <si>
    <r>
      <t>NOTE: It is a MANDATORY requirement for bidders</t>
    </r>
    <r>
      <rPr>
        <b/>
        <sz val="10"/>
        <color rgb="FFFF0000"/>
        <rFont val="Times New Roman"/>
        <family val="1"/>
      </rPr>
      <t xml:space="preserve"> to complete and return both this excel BOQs and their respective duly signed pdf for Authentication</t>
    </r>
  </si>
  <si>
    <t>Failure to complete all sections of the BOQ may result to automatic disqualification of your bid.</t>
  </si>
  <si>
    <t>[insert date of bid submission]</t>
  </si>
  <si>
    <t xml:space="preserve">Bidder Legal Name: </t>
  </si>
  <si>
    <t>American Refugee Committee (ARC)</t>
  </si>
  <si>
    <t>RETURNABLE PRICE SCHEDULE 1</t>
  </si>
  <si>
    <t>Item 
No.</t>
  </si>
  <si>
    <t>Description of work</t>
  </si>
  <si>
    <t>Unit</t>
  </si>
  <si>
    <t>Qty</t>
  </si>
  <si>
    <t>NB. This is a full contract BOQ where bidder has to factor in costs  for purchasing  material,equipment,transport to site, construction/fixing them,labor and Government taxes where applicable.Decsription has to be read together with drawings and specifications which are provided together with this BOQ</t>
  </si>
  <si>
    <t>sum</t>
  </si>
  <si>
    <t>GRAND TOTAL of all work cost in SDG</t>
  </si>
  <si>
    <t>EARTH WORKS (PROVISIONAL)</t>
  </si>
  <si>
    <t>m3</t>
  </si>
  <si>
    <t>SUB-TOTAL PAGE 1 CARRIED TO COLLECTION</t>
  </si>
  <si>
    <t>Construction of sparse runoff collection dykes, trapezoidal section: base 1.3m, elevation 0.6m flanks inclined to 45° (100%) and top 0.3 m wide, volume ~ 0.5 cum/m x (210 + 480 )m, with soil excavated locally downstream. Erosion of upstream side will be prevented with the installation of a layer of gravel, 1.5m wide x 150mm thick, collected on the talus of the surrounding hills</t>
  </si>
  <si>
    <t>m2</t>
  </si>
  <si>
    <t>SUB-TOTAL PAGE 2 CARRIED TO
COLLECTION</t>
  </si>
  <si>
    <t>`1.10</t>
  </si>
  <si>
    <t>No</t>
  </si>
  <si>
    <t>Item</t>
  </si>
  <si>
    <t>M</t>
  </si>
  <si>
    <t>Supply and install the washout pipeline. The pipeline to be made with Ø 400 mm U-PVC SN2-SDR 51 pipe.</t>
  </si>
  <si>
    <t>SUB-TOTAL PAGE 3 CARRIED TO
COLLECTION</t>
  </si>
  <si>
    <t>Construct water suiting structure to prevent localized erosions, 8.50 x 7.20 x 0.60m thick; made with stones arranged as dry wall</t>
  </si>
  <si>
    <t>COLLECTION</t>
  </si>
  <si>
    <t>COLLECTION FROM PAGE 1</t>
  </si>
  <si>
    <t>COLLECTION FROM PAGE 2</t>
  </si>
  <si>
    <t>COLLECTION FROM PAGE 3</t>
  </si>
  <si>
    <t>BILL 1 (ROOFED CATCHMENT)
TOTAL CARRIED TO SUMMARY</t>
  </si>
  <si>
    <t>Excavation of trenches for foundations of the walls locate at the origin and at the end of Hafir, 3x1.5x11m and arrangement of soil to form two steeply dykes in both long sides of the Hafir.</t>
  </si>
  <si>
    <t>CONSTRUCTION OF hafir</t>
  </si>
  <si>
    <t>Supply and install lining of hafir with waterproofing plastic sheeting (Geomembrane), not less than 1.5mm thick, suitable for human consumption, like IDROEVA 0TQIDR3347 manufactured by P.A.T.I., large sheets pre-assembled ex-factory which will be
assembled locally by expert technicians. Including side covering sheets, as per specified by the manufacturer.</t>
  </si>
  <si>
    <t>Supply materials and build the walls at the extremities of the hafir, 0.50 m thick, externally shaped like the tunnel, and founded at 3.5m bgl, masonry made, as per the attached drawings. The wall at the end of the hafir will have an access door to the hafir measuring 0.90 x 2.0m.</t>
  </si>
  <si>
    <t>Supply and install the access door to the hafir, 0.90 x 2m, made with 1mm steel plate electrically welded on a frame of 50 x 50mm "L" sections, with 2No hinges firmly fixed to the wall and hooks for pad lock.</t>
  </si>
  <si>
    <t>Construct the hafir inlet and washout as illustrated in the attached drawings</t>
  </si>
  <si>
    <t>Supply and install the pipeline draining muddy water collected in the hafir inlet structure toward the washout pipeline. The pipeline to made with Ø 110 mm U-PVC SN4-SDR 41 pipe.</t>
  </si>
  <si>
    <t>Construct a washout which will operate manually when the hafir will be full. The washout will be composed of gates area where 5.90x0.75x1.50m long steel doors will be installed, made with reinforced concrete Rbk 250 with 70 kg of steel for a cum.</t>
  </si>
  <si>
    <t>Supply and install 0.70 x 5.60m ladder, made with 2No. Ø40 x 2.0mm x 5.60m pipes and 25No. Ø24 x 2mm pipes both
made with AISI 304 stainless steel, electrically welded with electrodes with C&lt; 5%. The ladder should be firmly fixed at the top to the wall with SS steel dowels. At the base and in three points sparsely distributed along the length the ladder will be supported by a soft footers made with smoothed stainless steel plate and binded with polypropylene sheet, 1cm thick as per the attached drawings</t>
  </si>
  <si>
    <t>Supply and install 2No doors measuring 2.50x0.50m high and the relative water seal frames, the gates will be made with 1.20 mm thick steel plate installed on a frame made with 5 x 5cm "T" section, electrically welded. Seal frames made with 60 x 60mm "L" steel sections electrically welded fixed to the gates structures with dowels. All steel sections should be painted with three hands of
enamel.</t>
  </si>
  <si>
    <r>
      <t>Construction of Roofed Water Catchment and Associated Structures in East Dafur</t>
    </r>
    <r>
      <rPr>
        <b/>
        <sz val="11"/>
        <color rgb="FFFF00FF"/>
        <rFont val="Times New Roman"/>
        <family val="1"/>
      </rPr>
      <t xml:space="preserve"> </t>
    </r>
  </si>
  <si>
    <t xml:space="preserve">* Bill of Quantity (BoQ) Nr.1 -  Construction of Roofed Water Catchment and Associated Structures
 in East Dafur </t>
  </si>
  <si>
    <t xml:space="preserve">Construction of Roofed Water Catchment and Associated Structures in East Dafur </t>
  </si>
  <si>
    <t>A list of typical general items are given below. However, the Bidder is requested to price only those items that may affect this Contract.</t>
  </si>
  <si>
    <t>Note</t>
  </si>
  <si>
    <t>The Bidder is advised to visit the site of the proposed work, as it is his responsibility to  ascertain the conditions governing access to the site, and external working space, storage area etc.</t>
  </si>
  <si>
    <t>If no price has been stated against any item  hereunder, the Contractor shall not be entitled to claim any money for such items even though he is obliged to execute the work or provide services described therein. Preliminary items priced by the Tenderer are deemed to include the cost of unpriced items.</t>
  </si>
  <si>
    <t>The Bidder is advised to refer to the General Notes, Pricing Preambles, Drawings, Specifications, Conditions of Contract, Particular Conditions of Contract and other relevant documents prior to pricing of the following items.</t>
  </si>
  <si>
    <t>The bidder is required to visit the site of the proposed work, as it is his responsibility to ascertain the conditions governing access to the site, the external working space, storage area and any other information he may find necessary before he can tender for the work.</t>
  </si>
  <si>
    <t>Cost and expenses in connection with any other preliminary item which is not listed below, but is necessary for the due completion of works, is deemed to be included in the tender rates.</t>
  </si>
  <si>
    <t>Mechanical plant and equipment which emits excessive noise, smoke, fumes, obnoxious gases etc., will not be allowed to be used in the Site, without the prior approval of the Engineer.</t>
  </si>
  <si>
    <t>The contractor shall be responsible for any loss or damage to the works, existing structures, adjoining structures and unfixed materials.</t>
  </si>
  <si>
    <t>The contractor shall try to locate the new units in a way to avoid cutting trees. If it is really needed to cut down any number of trees, allow for planting same number of  trees – Contractor has to take care about watering and maintenance of plants for about 3 months or until completion of the contract. (Fill schedule of late)</t>
  </si>
  <si>
    <t xml:space="preserve">Distribution networks and  One Public distrbution Tap stand construction </t>
  </si>
  <si>
    <t xml:space="preserve">Provision of 100  of high quality Policine HD (Highy Dencity Polyethelene Pipe 10 par) pipeline 3" diam and neccesarry fitings  , dig 100 m water line 60 CM depth and 30 cm wide and performed the 100 m  pipe line connection from the elevated tank to the main line for distribution points (Kiosk, donkey cart water stand and troughs) </t>
  </si>
  <si>
    <t xml:space="preserve">m.l </t>
  </si>
  <si>
    <t>subtotal 1</t>
  </si>
  <si>
    <t>Public standpost (Kiosk)</t>
  </si>
  <si>
    <r>
      <t xml:space="preserve">Construction  of water kiosk seat with daimssion </t>
    </r>
    <r>
      <rPr>
        <sz val="11"/>
        <color indexed="10"/>
        <rFont val="Calibri"/>
        <family val="2"/>
      </rPr>
      <t>3.75m length x 2 m wide x 1m high</t>
    </r>
    <r>
      <rPr>
        <sz val="11"/>
        <rFont val="Calibri"/>
        <family val="2"/>
      </rPr>
      <t xml:space="preserve"> by using red bricks (class #1) with cement morter</t>
    </r>
    <r>
      <rPr>
        <sz val="11"/>
        <color indexed="10"/>
        <rFont val="Calibri"/>
        <family val="2"/>
      </rPr>
      <t xml:space="preserve"> ratio 1:6</t>
    </r>
    <r>
      <rPr>
        <sz val="11"/>
        <rFont val="Calibri"/>
        <family val="2"/>
      </rPr>
      <t xml:space="preserve"> and concrete in the top of kiosk seat mix(1:3:6) and plastering the sides and top , and Construction of manhole for waste water drainage with 4 inch daimeter pipe(5m length ) into plock collect chanel .</t>
    </r>
  </si>
  <si>
    <t>Job</t>
  </si>
  <si>
    <r>
      <t>Installation of distrbution GI pipe size</t>
    </r>
    <r>
      <rPr>
        <sz val="11"/>
        <color indexed="10"/>
        <rFont val="Calibri"/>
        <family val="2"/>
      </rPr>
      <t xml:space="preserve"> 3 i</t>
    </r>
    <r>
      <rPr>
        <sz val="11"/>
        <rFont val="Calibri"/>
        <family val="2"/>
      </rPr>
      <t>nch, provide and fix 2</t>
    </r>
    <r>
      <rPr>
        <sz val="11"/>
        <color indexed="10"/>
        <rFont val="Calibri"/>
        <family val="2"/>
      </rPr>
      <t>0 taps</t>
    </r>
    <r>
      <rPr>
        <sz val="11"/>
        <rFont val="Calibri"/>
        <family val="2"/>
      </rPr>
      <t xml:space="preserve"> (10/each kiosk ) size 1 inch and fix control valve size</t>
    </r>
    <r>
      <rPr>
        <sz val="11"/>
        <color indexed="10"/>
        <rFont val="Calibri"/>
        <family val="2"/>
      </rPr>
      <t xml:space="preserve"> 3</t>
    </r>
    <r>
      <rPr>
        <sz val="11"/>
        <rFont val="Calibri"/>
        <family val="2"/>
      </rPr>
      <t xml:space="preserve"> inch using 5 G.I. pipe 3 inch diameter with nessecary fitings.</t>
    </r>
  </si>
  <si>
    <t>taps</t>
  </si>
  <si>
    <t xml:space="preserve"> Painting the the distrbution taps pipe with Ayoub paint although the stand of distrbution point to be paint with pomastic for all sides.</t>
  </si>
  <si>
    <t>Subtotal 2</t>
  </si>
  <si>
    <t>Animal distrbution side Cosntruction (Troughs)</t>
  </si>
  <si>
    <r>
      <t>Manufacture of</t>
    </r>
    <r>
      <rPr>
        <sz val="11"/>
        <color indexed="10"/>
        <rFont val="Calibri"/>
        <family val="2"/>
      </rPr>
      <t xml:space="preserve"> 2</t>
    </r>
    <r>
      <rPr>
        <sz val="11"/>
        <rFont val="Calibri"/>
        <family val="2"/>
      </rPr>
      <t xml:space="preserve"> steel animal trough size</t>
    </r>
    <r>
      <rPr>
        <sz val="11"/>
        <color indexed="10"/>
        <rFont val="Calibri"/>
        <family val="2"/>
      </rPr>
      <t xml:space="preserve"> 1.m3</t>
    </r>
    <r>
      <rPr>
        <sz val="11"/>
        <rFont val="Calibri"/>
        <family val="2"/>
      </rPr>
      <t xml:space="preserve"> each with dimension</t>
    </r>
    <r>
      <rPr>
        <sz val="11"/>
        <color indexed="10"/>
        <rFont val="Calibri"/>
        <family val="2"/>
      </rPr>
      <t xml:space="preserve"> (3x0.75)mx 0.45</t>
    </r>
    <r>
      <rPr>
        <sz val="11"/>
        <rFont val="Calibri"/>
        <family val="2"/>
      </rPr>
      <t>m high from the top with metalic sheet sickness 3mm.</t>
    </r>
  </si>
  <si>
    <t>Trough</t>
  </si>
  <si>
    <r>
      <t xml:space="preserve">provide materials  and labor for construction the  floor of animal trough with plain concrete size </t>
    </r>
    <r>
      <rPr>
        <sz val="11"/>
        <color indexed="10"/>
        <rFont val="Calibri"/>
        <family val="2"/>
      </rPr>
      <t>(9mlengthx 6m wide x 0.1m</t>
    </r>
    <r>
      <rPr>
        <sz val="11"/>
        <rFont val="Calibri"/>
        <family val="2"/>
      </rPr>
      <t xml:space="preserve"> thickness) mix</t>
    </r>
    <r>
      <rPr>
        <sz val="11"/>
        <color indexed="10"/>
        <rFont val="Calibri"/>
        <family val="2"/>
      </rPr>
      <t xml:space="preserve"> 1:3:6</t>
    </r>
    <r>
      <rPr>
        <sz val="11"/>
        <rFont val="Calibri"/>
        <family val="2"/>
      </rPr>
      <t xml:space="preserve"> in</t>
    </r>
    <r>
      <rPr>
        <sz val="11"/>
        <color indexed="10"/>
        <rFont val="Calibri"/>
        <family val="2"/>
      </rPr>
      <t xml:space="preserve"> two</t>
    </r>
    <r>
      <rPr>
        <sz val="11"/>
        <rFont val="Calibri"/>
        <family val="2"/>
      </rPr>
      <t xml:space="preserve"> trough  with cement mortor. using gravel medium size,cement recent manufacture and sand with good compaction and cure the concrete slap with clean water for 4 days.</t>
    </r>
  </si>
  <si>
    <r>
      <t xml:space="preserve"> provide materails and labor for Fixing  the distrbution of 4 animal troughs point with valve and fitting size </t>
    </r>
    <r>
      <rPr>
        <sz val="11"/>
        <color indexed="10"/>
        <rFont val="Calibri"/>
        <family val="2"/>
      </rPr>
      <t>2</t>
    </r>
    <r>
      <rPr>
        <sz val="11"/>
        <rFont val="Calibri"/>
        <family val="2"/>
      </rPr>
      <t xml:space="preserve"> inch.</t>
    </r>
  </si>
  <si>
    <t>Subtotal3</t>
  </si>
  <si>
    <t>Cart Filling Point</t>
  </si>
  <si>
    <r>
      <t xml:space="preserve"> provide materails and labor for Fixing and install of 2 cart filling points with valve and fitting size </t>
    </r>
    <r>
      <rPr>
        <sz val="11"/>
        <color indexed="10"/>
        <rFont val="Calibri"/>
        <family val="2"/>
      </rPr>
      <t>2</t>
    </r>
    <r>
      <rPr>
        <sz val="11"/>
        <rFont val="Calibri"/>
        <family val="2"/>
      </rPr>
      <t xml:space="preserve"> inch using 2 G.I. pipe 3 inch diameter and 2 G.I. pipe 2 inch.</t>
    </r>
  </si>
  <si>
    <t>job</t>
  </si>
  <si>
    <r>
      <t xml:space="preserve">Provide materails and labour to cast cart filling point slab and drainage with plain concrete in dimension </t>
    </r>
    <r>
      <rPr>
        <sz val="11"/>
        <color indexed="10"/>
        <rFont val="Calibri"/>
        <family val="2"/>
      </rPr>
      <t>(10 x 5 )m x 0.1 m</t>
    </r>
    <r>
      <rPr>
        <sz val="11"/>
        <rFont val="Calibri"/>
        <family val="2"/>
      </rPr>
      <t xml:space="preserve"> thickness .mix</t>
    </r>
    <r>
      <rPr>
        <sz val="11"/>
        <color indexed="10"/>
        <rFont val="Calibri"/>
        <family val="2"/>
      </rPr>
      <t xml:space="preserve"> 1:3:6 </t>
    </r>
  </si>
  <si>
    <t>Subtotal 4</t>
  </si>
  <si>
    <t>BILL 2 WATER DISTRIBUTION INFRUSTRUCRE</t>
  </si>
  <si>
    <t>BILL 2 (WATER DISTRIBUTION INFRASTRUCURE)
TOTAL CARRIED TO SUMMARY</t>
  </si>
  <si>
    <t>BILL 1: ROOFED CATCHMENT</t>
  </si>
  <si>
    <t>BILL 2: WATER DISTRIBUTION INFRUSTRUCRE</t>
  </si>
  <si>
    <t xml:space="preserve">BILL 3: ROOFED CATCHMENT
(hafir) (Dwg Nos. AG_RC/1/4-4/4)
</t>
  </si>
  <si>
    <t>Foundation works</t>
  </si>
  <si>
    <t>Site clearance and  preparation of Guard Room</t>
  </si>
  <si>
    <t>Footing Excavation: Excavate  4 (1.2x1.2x1)m holes for footings, level and compact well ( before receiving foundation blinding)/cut and trim all projected faces</t>
  </si>
  <si>
    <t>CUM</t>
  </si>
  <si>
    <t>Footing Blinding: Lay 100mm thick lean 4 (1.2X1.2x0.05)m concrete 1:4:8 /3bags of cem/0.4cum of river sand /0.8cum of Graded stone 40mm nominal size AS PER SPECSabove the excavated footing and  foundation trenchs, cure the blinding</t>
  </si>
  <si>
    <t>Footing concrete : provide and cast 4 (1.2x1.2x0.4)m R.C.C footing over the blinding mix 1:2:4 /6bags of cem/1cum of concrete ___Reinforeced with double layered 6Y14 Bars spacing 200mm C/C deformed steel in both directions/use vibrator in accordance with specifications</t>
  </si>
  <si>
    <t>Columns: Cast in place 4 (0.4x0.2x4.2)m R.C.C Columns Mix 1:2:4/6bags of cem/1cum of concrete____Reinforced with 6Y14mm +R8@150mm c/c  (DOUBLE LINKED)</t>
  </si>
  <si>
    <t xml:space="preserve">Slab Beam: provide and cast (0.3x0.3x14.8m) R.C.C beam MIX 1:2:4/6bags of cem/1cum of concrete___Reinforeced with 6Y12 linked with Y8mm stirupps @1590mm c/c  </t>
  </si>
  <si>
    <t>Excavation : excavate foundation of  Room depth 600mm@400mm width plus the excavation of pipe trenches</t>
  </si>
  <si>
    <t>Foundation Blinding: Lay 50mm thick lean concrete 1:4:8 /3bags of cem/0.4cum of river sand /0.8cum of gravel above excavated foundation trenchs</t>
  </si>
  <si>
    <t>Stone Wall: construct (0.4x0.6x21.2)m rubble masonry stone sealed with cement mortar mix 1:4 above the blinding</t>
  </si>
  <si>
    <t>Plinth Beam: cast in place (0.4x0.2x21.2)m R.C.C plinth beam Mix 1:2:4 /6bags of cem/1cum of concrete __Reinforced with 4Y12 +R8@200MM C/C</t>
  </si>
  <si>
    <t>cum</t>
  </si>
  <si>
    <t>Backfilling with Good Hardcore and Crashed Stone: supply and fill  (imported or Excavated selected material over the ground floor compact AS PER Specification</t>
  </si>
  <si>
    <t>Hardcore: supply and fill 300mm (imported or Excavated selected material over the ground floor compact AS PER Specification</t>
  </si>
  <si>
    <t xml:space="preserve">Flooring Concrete Slab: lay 100mm thick plain  concrete over the crashed stones mix 1:4:8  6bags of Oman ordinary portland cem/1cum of concrete for the rooms and verandaha </t>
  </si>
  <si>
    <t>Sub total A</t>
  </si>
  <si>
    <t>WALLING</t>
  </si>
  <si>
    <t>Walling: construct 200mm thick concrete hollow blocks sealed with cement mortar mix 1:4 (Less door)</t>
  </si>
  <si>
    <t>SQM</t>
  </si>
  <si>
    <t>Plastering: apply 20mm thick plastering to both faces of the wall</t>
  </si>
  <si>
    <t xml:space="preserve">White washing: apply No2 coats of white washing to both faces of the wall </t>
  </si>
  <si>
    <t>Emulsion Paint: apply No2 coats of emulsion paint to the external face of the wall (color and type to be approved by the Engineer)</t>
  </si>
  <si>
    <t>Sub total of Walling =</t>
  </si>
  <si>
    <t>DOOR &amp; WINDOWS</t>
  </si>
  <si>
    <t>DOOR 1:Purpose-made steel casement two leaf  door made of 15mm thick steel plate welded to the frame, 38x38x3mm thick steel angles for door main frame, 20x20x1.5mm RHS welded to steel plate by 200mm long fillet welds at 200mm, hedges and 8mm diameter steel bars embedded in the wall with mortar and welded onto the door frame for anchoring the door complete with all the necessary ironmongery overall size 900 x 2100mm high</t>
  </si>
  <si>
    <t>PCS</t>
  </si>
  <si>
    <t>Windows 1:Purpose-made steel casement window made of 15mm thick steel plate welded to the frame, 38x38x3mm thick steel angles for window main frame, 20x20x1.5mm RHS welded to steel plate by 200mm long fillet welds at 200mm, hedges and 8mm diameter steel bars embedded in the wall with mortar and welded onto the window frame for anchoring the window complete with all the necessary ironmongery overall size 100x 100mm high</t>
  </si>
  <si>
    <t>Ladder: supply and install iron ladder to the tank</t>
  </si>
  <si>
    <t>lm</t>
  </si>
  <si>
    <t>Sub-Total of TOTAL DOOR &amp; Windows=</t>
  </si>
  <si>
    <t>ROOFINGS</t>
  </si>
  <si>
    <t xml:space="preserve">RCC Slab : provide and cast (3.5*3.5*0.1) R.C.C Slab  mix 1:2:4 /6bags of cem/1cum of concrete ___Reinforeced with double layered 10mm Bars spacing 200mm C/C deformed steel in both directions/use vibrator in accordance with </t>
  </si>
  <si>
    <t>Lumps</t>
  </si>
  <si>
    <t>Sub-Total of Roofing=</t>
  </si>
  <si>
    <t>BILL 3 (ROOM WITH TANK)
TOTAL CARRIED TO SUMMARY</t>
  </si>
  <si>
    <t>BILL 3 ROOM WITH TANK</t>
  </si>
  <si>
    <t>Excavation of Hafir inlet and the trench for the pipeline to evacuate the overflow until the nearest watercourse, inlet structure 12.50 x 3.80 x 1.0m, trench 294m x 1.2m and arrangement of soil locally.</t>
  </si>
  <si>
    <t>Water Tank: Provide and install at the top of the  10 cubic meter PE Plastic tank put the top slab of the room</t>
  </si>
  <si>
    <t>Excavation of trenches for foundations of steel structure of Hafir, 1.0 x 1.0 x 51m and arrangement of soil to form two steep dykes on both long sides of the Hafir.</t>
  </si>
  <si>
    <t>Supply materials and build the foundations of the roofing of the hafir, 300 x 400mm x 51m as per the attached drawings</t>
  </si>
  <si>
    <t>Portable Pump: Provide and Install 3 Inch Petrol pump, maximum delivery horizontal 200m and maximum head 20m</t>
  </si>
  <si>
    <t>Pcs</t>
  </si>
  <si>
    <r>
      <rPr>
        <b/>
        <sz val="14"/>
        <rFont val="Times New Roman"/>
        <family val="1"/>
      </rPr>
      <t xml:space="preserve">Tender Reference:XXXXXXXXX </t>
    </r>
    <r>
      <rPr>
        <b/>
        <sz val="12"/>
        <rFont val="Times New Roman"/>
        <family val="1"/>
      </rPr>
      <t xml:space="preserve">
</t>
    </r>
    <r>
      <rPr>
        <b/>
        <sz val="14"/>
        <rFont val="Times New Roman"/>
        <family val="1"/>
      </rPr>
      <t xml:space="preserve">Construction of Roofed Water Catchment and Associated Structures in East Dafur </t>
    </r>
  </si>
  <si>
    <t>BILL 4: SAND FILLTER&amp;COLLECTION CHAMBER</t>
  </si>
  <si>
    <r>
      <t xml:space="preserve">BILL 2: ROOFED CATCHMENT
</t>
    </r>
    <r>
      <rPr>
        <b/>
        <u/>
        <sz val="11"/>
        <color rgb="FFFF0000"/>
        <rFont val="Times New Roman"/>
        <family val="1"/>
      </rPr>
      <t>(hafir) (Dwg Nos. AG_RC/1/4-4/4)</t>
    </r>
    <r>
      <rPr>
        <b/>
        <sz val="11"/>
        <rFont val="Times New Roman"/>
        <family val="1"/>
      </rPr>
      <t xml:space="preserve">
</t>
    </r>
  </si>
  <si>
    <r>
      <t xml:space="preserve">BILL 1: ROOFED CATCHMENT
</t>
    </r>
    <r>
      <rPr>
        <b/>
        <u/>
        <sz val="11"/>
        <color rgb="FFFF0000"/>
        <rFont val="Times New Roman"/>
        <family val="1"/>
      </rPr>
      <t>(hafir) (Dwg Nos. AG_RC/1/4-4/4)</t>
    </r>
    <r>
      <rPr>
        <b/>
        <sz val="11"/>
        <rFont val="Times New Roman"/>
        <family val="1"/>
      </rPr>
      <t xml:space="preserve">
</t>
    </r>
  </si>
  <si>
    <t>Step :Construct Concrete step at verandaha    fo easy access  (2000mmx800mmx600mm</t>
  </si>
  <si>
    <t xml:space="preserve">* Bill of Quantity (BoQ) Nr.1 -  Construction of Roofed Water Catchment and Associated Structures in East Dafur </t>
  </si>
  <si>
    <t>3 inch gasoline (petrol) water pump</t>
  </si>
  <si>
    <t>pc</t>
  </si>
  <si>
    <t xml:space="preserve"> </t>
  </si>
  <si>
    <t>A: Slow Sand Filter</t>
  </si>
  <si>
    <t>EARTHWORKS</t>
  </si>
  <si>
    <t>Excavations: Rates for excavation to include for disposal</t>
  </si>
  <si>
    <t>Clear site of works of grass, shrubs, bush and small trees, grub up roots, fill with selected soil and burn debris</t>
  </si>
  <si>
    <t>Excavations to reduced levels not exceeding 0.2 m deep and cart away</t>
  </si>
  <si>
    <t>Excavate underground to a depth not exceeding 1500mm deep from stripped level</t>
  </si>
  <si>
    <t>xtra over excavations for excavating in rock at any depth</t>
  </si>
  <si>
    <t>Filling</t>
  </si>
  <si>
    <t xml:space="preserve">Return fill and ram - make up level </t>
  </si>
  <si>
    <t>CONCRETE WORK</t>
  </si>
  <si>
    <t xml:space="preserve">150mm thick Mass Concrete base 1:2:4  </t>
  </si>
  <si>
    <t xml:space="preserve">Provide and Place structural concrete Class 25
200mm thick wall reinforced with Y12@150c/c both ways </t>
  </si>
  <si>
    <t xml:space="preserve">Steel fabric mesh reinforcement to B.S. 4483 </t>
  </si>
  <si>
    <t xml:space="preserve">BRC mesh fabric reinforcement ref A142 (weighing 2.2kg/m2) laid in Floor slab (measured net-no allowance made for laps) </t>
  </si>
  <si>
    <t>Vertical sides of walling</t>
  </si>
  <si>
    <t>2.10</t>
  </si>
  <si>
    <t xml:space="preserve">50mm diameter Control valve for inlet pipe </t>
  </si>
  <si>
    <t>nr</t>
  </si>
  <si>
    <t xml:space="preserve">Course Gravel hand-packed at the bottom of chamber to act as support base with depth not exceeding 1000mm </t>
  </si>
  <si>
    <t xml:space="preserve">Fine Gravel/sand placed on top of Course Gravel to act as filter media with depth not exceeding 1500m. Please allow for a porous polythene separating sheet between course and fine layers </t>
  </si>
  <si>
    <t xml:space="preserve">Supply, join and construction 100mm Ø GI pipe 2m long Class B connecting slow sand filter and filtered water collection chamber and backfill as directed by the Engineer. Depth to be not less than 1.5m </t>
  </si>
  <si>
    <t>Sub total</t>
  </si>
  <si>
    <t>B: Filtered water collection chamber</t>
  </si>
  <si>
    <t xml:space="preserve">Clear site of works of grass, shrubs, bush and small trees, grub up roots, fill with selected soil and burn debris </t>
  </si>
  <si>
    <t xml:space="preserve">Excavations to reduced levels not exceeding 0.2 m deep and cart away </t>
  </si>
  <si>
    <t xml:space="preserve">Excavate underground to a depth not exceeding 1500mm deep from stripped level </t>
  </si>
  <si>
    <t xml:space="preserve">Extra over excavations for excavating in rock at any depth </t>
  </si>
  <si>
    <t>Provide and Place Mass concrete Class 15</t>
  </si>
  <si>
    <t xml:space="preserve">150mm thick Mass Concrete base 1:2:4 </t>
  </si>
  <si>
    <t>Provide and Place structural concrete Class 25</t>
  </si>
  <si>
    <t>2.20</t>
  </si>
  <si>
    <t xml:space="preserve">200mm thick wall reinforced with Y12@150c/c both ways </t>
  </si>
  <si>
    <t>Steel fabric mesh reinforcement to B.S. 4483</t>
  </si>
  <si>
    <t xml:space="preserve">Vertical sides of walling </t>
  </si>
  <si>
    <t>SUB-TOTAL FOR COLLECTION CHAMBER (B)</t>
  </si>
  <si>
    <t xml:space="preserve">Supply and install 4" diameter inlet and outlet, Diesel Engine, 406cc, 10Hp, 2.5l/hr Fuel consumption water pump installed in the first pump house after the water catchment and which delivers water to the high rise water tank </t>
  </si>
  <si>
    <t>set</t>
  </si>
  <si>
    <t>C: Water Tank</t>
  </si>
  <si>
    <t xml:space="preserve">Prepare a 2.5m diameter x 1.5m high concrete platform constructed by filling hardcore inside built-up walls to accommodate a 5m3 plastic water tank </t>
  </si>
  <si>
    <t>item</t>
  </si>
  <si>
    <t xml:space="preserve">Supply and connect a 5m3 plastic water tank to supply water at the water kiosk and fed by solar powered pump supplied by others </t>
  </si>
  <si>
    <t>SUB-TOTAL FOR WATER TANK &amp; PLATFORM</t>
  </si>
  <si>
    <t>A: SLOW SAND FILTER</t>
  </si>
  <si>
    <t>B: FILTERED WATER COLLECTION CHAMBER</t>
  </si>
  <si>
    <t>C: WATER TANK</t>
  </si>
  <si>
    <t>TOTAL FOR BILL 2: SLOW SAND FILTER CARRIED FORWARD TO SUMMARY</t>
  </si>
  <si>
    <t>GRAND TOTAL of all work cost in USD</t>
  </si>
  <si>
    <r>
      <t xml:space="preserve">ALIGHT (Formerly American Refugee Committee): </t>
    </r>
    <r>
      <rPr>
        <b/>
        <sz val="11"/>
        <color rgb="FF0000FF"/>
        <rFont val="Times New Roman"/>
        <family val="1"/>
      </rPr>
      <t>SUDAN Office</t>
    </r>
  </si>
  <si>
    <t>ALIGHT (Formerly American Refugee Committee)</t>
  </si>
  <si>
    <t>Unit/P in 
USD</t>
  </si>
  <si>
    <t>Total in  
USD</t>
  </si>
  <si>
    <t>Alight (Formerly American refugee Committee)</t>
  </si>
  <si>
    <t>Price in USD</t>
  </si>
  <si>
    <t>Total Amount in USD</t>
  </si>
  <si>
    <t>Bill Nr. 4 Sand Filtee &amp; Chamber</t>
  </si>
  <si>
    <r>
      <t xml:space="preserve">Work shall not be executed on a Day Work Basis unless ordered in writing by the </t>
    </r>
    <r>
      <rPr>
        <sz val="10"/>
        <color rgb="FFFF0000"/>
        <rFont val="Arial"/>
        <family val="2"/>
      </rPr>
      <t>Consultant</t>
    </r>
    <r>
      <rPr>
        <sz val="10"/>
        <rFont val="Arial"/>
        <family val="2"/>
      </rPr>
      <t xml:space="preserve"> on approval by the Employer. The rates entered in the Day works Bill of Quantities (BoQs) shall apply to any quantity of Day Work instructed by the </t>
    </r>
    <r>
      <rPr>
        <sz val="10"/>
        <color rgb="FFFF0000"/>
        <rFont val="Arial"/>
        <family val="2"/>
      </rPr>
      <t>Consultant</t>
    </r>
    <r>
      <rPr>
        <sz val="10"/>
        <rFont val="Arial"/>
        <family val="2"/>
      </rPr>
      <t>. Nominal quantities have been indicated against each item to permit the extended total to be carried forward to the Grand Summary.</t>
    </r>
  </si>
  <si>
    <t>Excavation of Hafir, 50m long and 10m wide at the top, with flanks sloping 60° (58%) to the vertical, the bottom should be at 5m below ground level (bgl) at the inlet and 5.50m (bgl) at the outflow, consequently will result to the mean slope of 5% and arrangement of soil to form two steep dykes on both long sides.</t>
  </si>
  <si>
    <t>Supply materials and construction of Hafir roofing with steel structure shaped like a segmental arc (elliptic) 10m wide x 2.5m high x 50m long, the supporting frame made with hot deep galvanized steel pipes Sendzimir Z275 Type, the arcs should be Ø 60 x 2mm spaced 2m, reinforced with n°3 spacing battens Ø 28 x 2mm, the intervals locate at the extremities and in the middle reinforced with n°6 additional battens, in each sector by Ø 28 x 2mm. Roofing made with 600 μm (0.6mm) steel plate galvanized and painted with epoxide powder, bonded with ALUBEL Profile. Arcs and roofing steel plate founded into 30 x 40 cm masonry foundation. Inclusive of all necessary ancillaries, like bolts, washers, nuts and anchoring devices of roofing plate to the supporting frame.</t>
  </si>
  <si>
    <t xml:space="preserve">Excavation of exiting Hafir, 50m long and 25m wide by 1m average depth 5-10m far from the above mentioned Hafir, cut and arrage 45% angle at each side of the hafir.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</si>
</sst>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quot;$&quot;* #,##0.00_);_(&quot;$&quot;* \(#,##0.00\);_(&quot;$&quot;* &quot;-&quot;??_);_(@_)"/>
    <numFmt numFmtId="43" formatCode="_(* #,##0.00_);_(* \(#,##0.00\);_(* &quot;-&quot;??_);_(@_)"/>
    <numFmt numFmtId="164" formatCode="#,##0.0"/>
    <numFmt numFmtId="165" formatCode="_(* #,##0_);_(* \(#,##0\);_(* &quot;-&quot;??_);_(@_)"/>
    <numFmt numFmtId="166" formatCode="&quot;£&quot;#,##0.00;[Red]\-&quot;£&quot;#,##0.00"/>
    <numFmt numFmtId="167" formatCode="_-&quot;£&quot;* #,##0_-;\-&quot;£&quot;* #,##0_-;_-&quot;£&quot;* &quot;-&quot;_-;_-@_-"/>
    <numFmt numFmtId="168" formatCode="_-&quot;\&quot;* #,##0.00_-;&quot;\&quot;&quot;\&quot;\-&quot;\&quot;* #,##0.00_-;_-&quot;\&quot;* &quot;-&quot;??_-;_-@_-"/>
    <numFmt numFmtId="169" formatCode="&quot;£&quot;#,##0_);&quot;\&quot;&quot;\&quot;&quot;\&quot;\(&quot;£&quot;#,##0&quot;\&quot;&quot;\&quot;&quot;\&quot;\)"/>
    <numFmt numFmtId="170" formatCode="_-* #,##0_-;&quot;\&quot;&quot;\&quot;\-* #,##0_-;_-* &quot;-&quot;_-;_-@_-"/>
    <numFmt numFmtId="171" formatCode="_-* #,##0.00_-;&quot;\&quot;&quot;\&quot;\-* #,##0.00_-;_-* &quot;-&quot;??_-;_-@_-"/>
    <numFmt numFmtId="172" formatCode="_-* #,##0.00_-;\-* #,##0.00_-;_-* &quot;-&quot;??_-;_-@_-"/>
    <numFmt numFmtId="173" formatCode="_-&quot;£&quot;* #,##0.00_-;\-&quot;£&quot;* #,##0.00_-;_-&quot;£&quot;* &quot;-&quot;??_-;_-@_-"/>
    <numFmt numFmtId="174" formatCode="_-* #,##0.00\ _D_M_-;\-* #,##0.00\ _D_M_-;_-* &quot;-&quot;??\ _D_M_-;_-@_-"/>
    <numFmt numFmtId="175" formatCode="00000"/>
    <numFmt numFmtId="176" formatCode="_(* #,##0.0_);_(* \(#,##0.0\);_(* &quot;-&quot;??_);_(@_)"/>
    <numFmt numFmtId="177" formatCode="_(* #,##0.0_);_(* \(#,##0.0\);_(* &quot;-&quot;?_);_(@_)"/>
  </numFmts>
  <fonts count="5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b/>
      <u/>
      <sz val="10"/>
      <name val="Arial"/>
      <family val="2"/>
    </font>
    <font>
      <sz val="10"/>
      <color indexed="9"/>
      <name val="Arial"/>
      <family val="2"/>
    </font>
    <font>
      <b/>
      <sz val="12"/>
      <name val="Arial"/>
      <family val="2"/>
    </font>
    <font>
      <sz val="10"/>
      <name val="Arial"/>
      <family val="2"/>
    </font>
    <font>
      <sz val="12"/>
      <name val="Times New Roman"/>
      <family val="1"/>
    </font>
    <font>
      <sz val="11"/>
      <name val="?? ??"/>
      <family val="1"/>
      <charset val="128"/>
    </font>
    <font>
      <sz val="14"/>
      <name val="Terminal"/>
      <family val="3"/>
      <charset val="128"/>
    </font>
    <font>
      <sz val="12"/>
      <name val="©öUAAA"/>
      <family val="1"/>
      <charset val="129"/>
    </font>
    <font>
      <sz val="10"/>
      <name val="MS Sans Serif"/>
      <family val="2"/>
    </font>
    <font>
      <sz val="11"/>
      <name val="¥ì¢¬"/>
      <family val="3"/>
      <charset val="129"/>
    </font>
    <font>
      <sz val="10"/>
      <name val="Tahoma"/>
      <family val="2"/>
    </font>
    <font>
      <sz val="11"/>
      <name val="ＭＳ 明朝"/>
      <family val="1"/>
      <charset val="128"/>
    </font>
    <font>
      <sz val="10"/>
      <name val="ＭＳ ゴシック"/>
      <family val="3"/>
      <charset val="128"/>
    </font>
    <font>
      <sz val="10"/>
      <name val="Arial"/>
      <family val="2"/>
    </font>
    <font>
      <b/>
      <sz val="12"/>
      <name val="Times New Roman"/>
      <family val="1"/>
    </font>
    <font>
      <sz val="11"/>
      <color theme="1"/>
      <name val="Times New Roman"/>
      <family val="1"/>
    </font>
    <font>
      <sz val="10"/>
      <name val="Times New Roman"/>
      <family val="1"/>
    </font>
    <font>
      <b/>
      <sz val="10"/>
      <name val="Times New Roman"/>
      <family val="1"/>
    </font>
    <font>
      <b/>
      <sz val="11"/>
      <name val="Times New Roman"/>
      <family val="1"/>
    </font>
    <font>
      <b/>
      <sz val="14"/>
      <name val="Times New Roman"/>
      <family val="1"/>
    </font>
    <font>
      <b/>
      <sz val="18"/>
      <name val="Times New Roman"/>
      <family val="1"/>
    </font>
    <font>
      <b/>
      <u/>
      <sz val="10"/>
      <name val="Times New Roman"/>
      <family val="1"/>
    </font>
    <font>
      <b/>
      <sz val="10"/>
      <color rgb="FFFF0000"/>
      <name val="Times New Roman"/>
      <family val="1"/>
    </font>
    <font>
      <b/>
      <sz val="12"/>
      <color rgb="FF0000FF"/>
      <name val="Times"/>
      <family val="1"/>
    </font>
    <font>
      <b/>
      <sz val="10"/>
      <color rgb="FF0000FF"/>
      <name val="Arial"/>
      <family val="2"/>
    </font>
    <font>
      <i/>
      <sz val="10"/>
      <name val="Arial"/>
      <family val="2"/>
    </font>
    <font>
      <b/>
      <vertAlign val="superscript"/>
      <sz val="10"/>
      <name val="Arial"/>
      <family val="2"/>
    </font>
    <font>
      <b/>
      <u/>
      <sz val="12"/>
      <name val="Times New Roman"/>
      <family val="1"/>
    </font>
    <font>
      <b/>
      <sz val="11"/>
      <color rgb="FF0000FF"/>
      <name val="Times New Roman"/>
      <family val="1"/>
    </font>
    <font>
      <b/>
      <sz val="10"/>
      <color rgb="FF0000FF"/>
      <name val="Times New Roman"/>
      <family val="1"/>
    </font>
    <font>
      <b/>
      <sz val="11"/>
      <color rgb="FFFF00FF"/>
      <name val="Times New Roman"/>
      <family val="1"/>
    </font>
    <font>
      <sz val="10"/>
      <color rgb="FFFF0000"/>
      <name val="Arial"/>
      <family val="2"/>
    </font>
    <font>
      <b/>
      <sz val="11"/>
      <name val="Calibri"/>
      <family val="2"/>
    </font>
    <font>
      <sz val="11"/>
      <name val="Calibri"/>
      <family val="2"/>
    </font>
    <font>
      <sz val="11"/>
      <name val="Times New Roman"/>
      <family val="1"/>
    </font>
    <font>
      <b/>
      <sz val="11"/>
      <color theme="1"/>
      <name val="Times New Roman"/>
      <family val="1"/>
    </font>
    <font>
      <sz val="11"/>
      <color indexed="10"/>
      <name val="Calibri"/>
      <family val="2"/>
    </font>
    <font>
      <b/>
      <u/>
      <sz val="11"/>
      <color rgb="FFFF0000"/>
      <name val="Times New Roman"/>
      <family val="1"/>
    </font>
    <font>
      <sz val="11"/>
      <name val="Arial"/>
      <family val="2"/>
    </font>
    <font>
      <b/>
      <sz val="14"/>
      <name val="Arial"/>
      <family val="2"/>
    </font>
    <font>
      <b/>
      <sz val="16"/>
      <name val="Arial"/>
      <family val="2"/>
    </font>
  </fonts>
  <fills count="9">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3" tint="0.59999389629810485"/>
        <bgColor indexed="64"/>
      </patternFill>
    </fill>
  </fills>
  <borders count="46">
    <border>
      <left/>
      <right/>
      <top/>
      <bottom/>
      <diagonal/>
    </border>
    <border>
      <left/>
      <right/>
      <top style="double">
        <color indexed="64"/>
      </top>
      <bottom/>
      <diagonal/>
    </border>
    <border>
      <left/>
      <right/>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169">
    <xf numFmtId="0" fontId="0" fillId="0" borderId="0"/>
    <xf numFmtId="43" fontId="7" fillId="0" borderId="0" applyFont="0" applyFill="0" applyBorder="0" applyAlignment="0" applyProtection="0"/>
    <xf numFmtId="43" fontId="8" fillId="0" borderId="0" applyFont="0" applyFill="0" applyBorder="0" applyAlignment="0" applyProtection="0"/>
    <xf numFmtId="0" fontId="8" fillId="0" borderId="0" applyFont="0" applyFill="0" applyBorder="0" applyAlignment="0" applyProtection="0"/>
    <xf numFmtId="0" fontId="8" fillId="0" borderId="0"/>
    <xf numFmtId="0" fontId="8" fillId="0" borderId="0"/>
    <xf numFmtId="0" fontId="8" fillId="0" borderId="0"/>
    <xf numFmtId="0" fontId="13" fillId="0" borderId="0"/>
    <xf numFmtId="0" fontId="8" fillId="0" borderId="0"/>
    <xf numFmtId="0" fontId="7" fillId="0" borderId="0"/>
    <xf numFmtId="166" fontId="7" fillId="0" borderId="0" applyFont="0" applyFill="0" applyBorder="0" applyAlignment="0" applyProtection="0"/>
    <xf numFmtId="167" fontId="7"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0" fontId="16" fillId="0" borderId="0"/>
    <xf numFmtId="9" fontId="17" fillId="0" borderId="0" applyFont="0" applyFill="0" applyBorder="0" applyAlignment="0" applyProtection="0"/>
    <xf numFmtId="0" fontId="7" fillId="0" borderId="0"/>
    <xf numFmtId="168" fontId="18" fillId="0" borderId="0" applyFont="0" applyFill="0" applyBorder="0" applyAlignment="0" applyProtection="0"/>
    <xf numFmtId="169" fontId="18" fillId="0" borderId="0" applyFont="0" applyFill="0" applyBorder="0" applyAlignment="0" applyProtection="0"/>
    <xf numFmtId="170" fontId="18" fillId="0" borderId="0" applyFont="0" applyFill="0" applyBorder="0" applyAlignment="0" applyProtection="0"/>
    <xf numFmtId="171" fontId="18" fillId="0" borderId="0" applyFont="0" applyFill="0" applyBorder="0" applyAlignment="0" applyProtection="0"/>
    <xf numFmtId="0" fontId="19" fillId="0" borderId="0"/>
    <xf numFmtId="172"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72"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72" fontId="7" fillId="0" borderId="0" applyFont="0" applyFill="0" applyBorder="0" applyAlignment="0" applyProtection="0"/>
    <xf numFmtId="172" fontId="7" fillId="0" borderId="0" applyFont="0" applyFill="0" applyBorder="0" applyAlignment="0" applyProtection="0"/>
    <xf numFmtId="43" fontId="7" fillId="0" borderId="0" applyFont="0" applyFill="0" applyBorder="0" applyAlignment="0" applyProtection="0"/>
    <xf numFmtId="172" fontId="7" fillId="0" borderId="0" applyFont="0" applyFill="0" applyBorder="0" applyAlignment="0" applyProtection="0"/>
    <xf numFmtId="164"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173" fontId="6" fillId="0" borderId="0" applyFont="0" applyFill="0" applyBorder="0" applyAlignment="0" applyProtection="0"/>
    <xf numFmtId="174" fontId="7" fillId="0" borderId="0" applyFont="0" applyFill="0" applyBorder="0" applyAlignment="0" applyProtection="0"/>
    <xf numFmtId="0" fontId="12" fillId="0" borderId="3" applyNumberFormat="0" applyAlignment="0" applyProtection="0">
      <alignment horizontal="left" vertical="center"/>
    </xf>
    <xf numFmtId="0" fontId="12" fillId="0" borderId="4">
      <alignment horizontal="left" vertical="center"/>
    </xf>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7" fillId="0" borderId="0"/>
    <xf numFmtId="0" fontId="7" fillId="0" borderId="0"/>
    <xf numFmtId="0" fontId="6" fillId="0" borderId="0" applyAlignment="0"/>
    <xf numFmtId="0" fontId="7" fillId="0" borderId="0"/>
    <xf numFmtId="0" fontId="7" fillId="0" borderId="0"/>
    <xf numFmtId="0" fontId="6" fillId="0" borderId="0"/>
    <xf numFmtId="0" fontId="7" fillId="0" borderId="0"/>
    <xf numFmtId="0" fontId="7" fillId="0" borderId="0"/>
    <xf numFmtId="0" fontId="7"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0" fillId="0" borderId="0"/>
    <xf numFmtId="40" fontId="21" fillId="0" borderId="0" applyFont="0" applyFill="0" applyBorder="0" applyAlignment="0" applyProtection="0"/>
    <xf numFmtId="38" fontId="21" fillId="0" borderId="0" applyFont="0" applyFill="0" applyBorder="0" applyAlignment="0" applyProtection="0"/>
    <xf numFmtId="0" fontId="22" fillId="0" borderId="0"/>
    <xf numFmtId="167" fontId="7" fillId="0" borderId="0" applyFont="0" applyFill="0" applyBorder="0" applyAlignment="0" applyProtection="0"/>
    <xf numFmtId="166" fontId="7" fillId="0" borderId="0" applyFont="0" applyFill="0" applyBorder="0" applyAlignment="0" applyProtection="0"/>
    <xf numFmtId="43" fontId="23" fillId="0" borderId="0" applyFont="0" applyFill="0" applyBorder="0" applyAlignment="0" applyProtection="0"/>
    <xf numFmtId="0" fontId="5" fillId="0" borderId="0"/>
    <xf numFmtId="43" fontId="5" fillId="0" borderId="0" applyFont="0" applyFill="0" applyBorder="0" applyAlignment="0" applyProtection="0"/>
    <xf numFmtId="0" fontId="5" fillId="0" borderId="0" applyAlignment="0"/>
    <xf numFmtId="0" fontId="5" fillId="0" borderId="0" applyAlignment="0"/>
    <xf numFmtId="0" fontId="7" fillId="0" borderId="0"/>
    <xf numFmtId="0" fontId="4" fillId="0" borderId="0"/>
    <xf numFmtId="43" fontId="4" fillId="0" borderId="0" applyFont="0" applyFill="0" applyBorder="0" applyAlignment="0" applyProtection="0"/>
    <xf numFmtId="0" fontId="4" fillId="0" borderId="0" applyAlignment="0"/>
    <xf numFmtId="0" fontId="4" fillId="0" borderId="0" applyAlignment="0"/>
    <xf numFmtId="0" fontId="3" fillId="0" borderId="0"/>
    <xf numFmtId="0" fontId="7" fillId="0" borderId="0"/>
    <xf numFmtId="0" fontId="7" fillId="0" borderId="0"/>
    <xf numFmtId="0" fontId="7" fillId="0" borderId="0" applyFont="0" applyFill="0" applyBorder="0" applyAlignment="0" applyProtection="0"/>
    <xf numFmtId="17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Alignment="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7" fillId="0" borderId="0" applyFont="0" applyFill="0" applyBorder="0" applyAlignment="0" applyProtection="0"/>
    <xf numFmtId="0" fontId="2" fillId="0" borderId="0"/>
    <xf numFmtId="43" fontId="2" fillId="0" borderId="0" applyFont="0" applyFill="0" applyBorder="0" applyAlignment="0" applyProtection="0"/>
    <xf numFmtId="0" fontId="2" fillId="0" borderId="0" applyAlignment="0"/>
    <xf numFmtId="0" fontId="2" fillId="0" borderId="0" applyAlignment="0"/>
    <xf numFmtId="0" fontId="2" fillId="0" borderId="0"/>
    <xf numFmtId="43" fontId="2" fillId="0" borderId="0" applyFont="0" applyFill="0" applyBorder="0" applyAlignment="0" applyProtection="0"/>
    <xf numFmtId="0" fontId="2" fillId="0" borderId="0" applyAlignment="0"/>
    <xf numFmtId="0" fontId="2" fillId="0" borderId="0" applyAlignment="0"/>
    <xf numFmtId="0" fontId="2" fillId="0" borderId="0"/>
    <xf numFmtId="0" fontId="1" fillId="0" borderId="0"/>
    <xf numFmtId="0" fontId="7" fillId="0" borderId="0">
      <alignment vertical="center"/>
    </xf>
  </cellStyleXfs>
  <cellXfs count="294">
    <xf numFmtId="0" fontId="0" fillId="0" borderId="0" xfId="0"/>
    <xf numFmtId="0" fontId="8" fillId="0" borderId="0" xfId="0" applyFont="1" applyAlignment="1">
      <alignment horizontal="center"/>
    </xf>
    <xf numFmtId="0" fontId="8" fillId="0" borderId="0" xfId="0" applyFont="1" applyBorder="1" applyAlignment="1">
      <alignment horizontal="justify" vertical="top"/>
    </xf>
    <xf numFmtId="0" fontId="8" fillId="0" borderId="0" xfId="0" applyFont="1" applyAlignment="1">
      <alignment horizontal="center" vertical="top"/>
    </xf>
    <xf numFmtId="4" fontId="8" fillId="0" borderId="0" xfId="0" applyNumberFormat="1" applyFont="1" applyAlignment="1">
      <alignment horizontal="center"/>
    </xf>
    <xf numFmtId="0" fontId="8" fillId="0" borderId="0" xfId="0" applyFont="1" applyAlignment="1">
      <alignment horizontal="justify" vertical="top"/>
    </xf>
    <xf numFmtId="4" fontId="8" fillId="0" borderId="0" xfId="0" applyNumberFormat="1" applyFont="1" applyAlignment="1">
      <alignment horizontal="justify" vertical="top"/>
    </xf>
    <xf numFmtId="4" fontId="9" fillId="0" borderId="0" xfId="0" applyNumberFormat="1" applyFont="1" applyAlignment="1">
      <alignment horizontal="right"/>
    </xf>
    <xf numFmtId="0" fontId="9" fillId="0" borderId="0" xfId="0" applyFont="1" applyAlignment="1">
      <alignment horizontal="justify" vertical="top"/>
    </xf>
    <xf numFmtId="0" fontId="25" fillId="0" borderId="0" xfId="113" applyFont="1" applyFill="1"/>
    <xf numFmtId="43" fontId="25" fillId="0" borderId="0" xfId="114" applyFont="1" applyFill="1"/>
    <xf numFmtId="0" fontId="7" fillId="0" borderId="0" xfId="9" applyFont="1" applyBorder="1" applyAlignment="1">
      <alignment vertical="top"/>
    </xf>
    <xf numFmtId="0" fontId="26" fillId="0" borderId="13" xfId="0" applyFont="1" applyFill="1" applyBorder="1" applyAlignment="1">
      <alignment vertical="top"/>
    </xf>
    <xf numFmtId="0" fontId="26" fillId="0" borderId="1" xfId="0" applyFont="1" applyFill="1" applyBorder="1" applyAlignment="1">
      <alignment vertical="top"/>
    </xf>
    <xf numFmtId="0" fontId="26" fillId="0" borderId="14" xfId="0" applyFont="1" applyFill="1" applyBorder="1" applyAlignment="1">
      <alignment vertical="top"/>
    </xf>
    <xf numFmtId="0" fontId="26" fillId="0" borderId="15" xfId="0" applyFont="1" applyFill="1" applyBorder="1" applyAlignment="1">
      <alignment vertical="top"/>
    </xf>
    <xf numFmtId="0" fontId="26" fillId="0" borderId="0" xfId="0" applyFont="1" applyFill="1" applyBorder="1" applyAlignment="1">
      <alignment vertical="top"/>
    </xf>
    <xf numFmtId="0" fontId="26" fillId="0" borderId="16" xfId="0" applyFont="1" applyFill="1" applyBorder="1" applyAlignment="1">
      <alignment vertical="top"/>
    </xf>
    <xf numFmtId="0" fontId="24" fillId="0" borderId="0" xfId="119" applyFont="1" applyFill="1" applyBorder="1" applyAlignment="1">
      <alignment vertical="top"/>
    </xf>
    <xf numFmtId="0" fontId="24" fillId="0" borderId="16" xfId="119" applyFont="1" applyFill="1" applyBorder="1" applyAlignment="1">
      <alignment vertical="top"/>
    </xf>
    <xf numFmtId="0" fontId="24" fillId="0" borderId="0" xfId="0" applyFont="1" applyFill="1" applyBorder="1" applyAlignment="1">
      <alignment horizontal="center" vertical="top"/>
    </xf>
    <xf numFmtId="0" fontId="24" fillId="0" borderId="16" xfId="0" applyFont="1" applyFill="1" applyBorder="1" applyAlignment="1">
      <alignment horizontal="center" vertical="top"/>
    </xf>
    <xf numFmtId="0" fontId="29" fillId="0" borderId="15" xfId="118" applyFont="1" applyFill="1" applyBorder="1" applyAlignment="1">
      <alignment horizontal="center" vertical="top" wrapText="1"/>
    </xf>
    <xf numFmtId="0" fontId="29" fillId="0" borderId="0" xfId="118" applyFont="1" applyFill="1" applyBorder="1" applyAlignment="1">
      <alignment horizontal="center" vertical="top" wrapText="1"/>
    </xf>
    <xf numFmtId="0" fontId="29" fillId="0" borderId="16" xfId="118" applyFont="1" applyFill="1" applyBorder="1" applyAlignment="1">
      <alignment horizontal="center" vertical="top" wrapText="1"/>
    </xf>
    <xf numFmtId="0" fontId="26" fillId="0" borderId="15" xfId="0" applyFont="1" applyBorder="1" applyAlignment="1">
      <alignment horizontal="left" vertical="top"/>
    </xf>
    <xf numFmtId="0" fontId="32" fillId="0" borderId="15" xfId="118" applyFont="1" applyBorder="1" applyAlignment="1">
      <alignment horizontal="left" vertical="top"/>
    </xf>
    <xf numFmtId="0" fontId="31" fillId="0" borderId="15" xfId="0" applyFont="1" applyFill="1" applyBorder="1" applyAlignment="1">
      <alignment horizontal="center" vertical="top"/>
    </xf>
    <xf numFmtId="0" fontId="31" fillId="0" borderId="0" xfId="0" applyFont="1" applyFill="1" applyBorder="1" applyAlignment="1">
      <alignment horizontal="center" vertical="top"/>
    </xf>
    <xf numFmtId="0" fontId="31" fillId="0" borderId="16" xfId="0" applyFont="1" applyFill="1" applyBorder="1" applyAlignment="1">
      <alignment horizontal="center" vertical="top"/>
    </xf>
    <xf numFmtId="0" fontId="27" fillId="0" borderId="15" xfId="57" applyFont="1" applyFill="1" applyBorder="1" applyAlignment="1">
      <alignment horizontal="center" vertical="top"/>
    </xf>
    <xf numFmtId="0" fontId="26" fillId="0" borderId="19" xfId="0" applyFont="1" applyFill="1" applyBorder="1" applyAlignment="1">
      <alignment vertical="top"/>
    </xf>
    <xf numFmtId="0" fontId="26" fillId="0" borderId="2" xfId="0" applyFont="1" applyFill="1" applyBorder="1" applyAlignment="1">
      <alignment vertical="top"/>
    </xf>
    <xf numFmtId="0" fontId="26" fillId="0" borderId="20" xfId="0" applyFont="1" applyFill="1" applyBorder="1" applyAlignment="1">
      <alignment vertical="top"/>
    </xf>
    <xf numFmtId="4" fontId="9" fillId="0" borderId="6" xfId="0" applyNumberFormat="1" applyFont="1" applyBorder="1" applyAlignment="1">
      <alignment horizontal="right" vertical="top"/>
    </xf>
    <xf numFmtId="0" fontId="7" fillId="0" borderId="24" xfId="9" applyFont="1" applyBorder="1" applyAlignment="1">
      <alignment vertical="top"/>
    </xf>
    <xf numFmtId="0" fontId="9" fillId="0" borderId="24" xfId="9" applyFont="1" applyBorder="1" applyAlignment="1">
      <alignment horizontal="center" vertical="top"/>
    </xf>
    <xf numFmtId="0" fontId="7" fillId="0" borderId="24" xfId="9" applyFont="1" applyBorder="1" applyAlignment="1">
      <alignment horizontal="center" vertical="top"/>
    </xf>
    <xf numFmtId="165" fontId="7" fillId="0" borderId="0" xfId="1" applyNumberFormat="1" applyFont="1" applyBorder="1" applyAlignment="1">
      <alignment vertical="top"/>
    </xf>
    <xf numFmtId="0" fontId="7" fillId="0" borderId="25" xfId="9" applyFont="1" applyBorder="1" applyAlignment="1">
      <alignment vertical="top"/>
    </xf>
    <xf numFmtId="0" fontId="9" fillId="0" borderId="0" xfId="9" applyFont="1" applyBorder="1" applyAlignment="1">
      <alignment horizontal="left" vertical="top" wrapText="1"/>
    </xf>
    <xf numFmtId="0" fontId="10" fillId="0" borderId="0" xfId="9" applyFont="1" applyBorder="1" applyAlignment="1">
      <alignment horizontal="left" vertical="top" wrapText="1"/>
    </xf>
    <xf numFmtId="4" fontId="7" fillId="0" borderId="0" xfId="9" applyNumberFormat="1" applyFont="1" applyFill="1" applyBorder="1" applyAlignment="1">
      <alignment horizontal="justify" vertical="top"/>
    </xf>
    <xf numFmtId="0" fontId="7" fillId="0" borderId="29" xfId="9" applyFont="1" applyBorder="1" applyAlignment="1">
      <alignment vertical="top"/>
    </xf>
    <xf numFmtId="0" fontId="9" fillId="0" borderId="11" xfId="0" applyFont="1" applyBorder="1" applyAlignment="1">
      <alignment horizontal="center" vertical="top"/>
    </xf>
    <xf numFmtId="0" fontId="7" fillId="0" borderId="11" xfId="0" applyFont="1" applyBorder="1" applyAlignment="1">
      <alignment horizontal="center" vertical="top"/>
    </xf>
    <xf numFmtId="4" fontId="9" fillId="0" borderId="6" xfId="0" applyNumberFormat="1" applyFont="1" applyBorder="1" applyAlignment="1">
      <alignment horizontal="justify" vertical="top"/>
    </xf>
    <xf numFmtId="0" fontId="9" fillId="0" borderId="6" xfId="0" applyFont="1" applyBorder="1" applyAlignment="1">
      <alignment horizontal="center"/>
    </xf>
    <xf numFmtId="4" fontId="9" fillId="0" borderId="6" xfId="0" applyNumberFormat="1" applyFont="1" applyBorder="1" applyAlignment="1">
      <alignment horizontal="center"/>
    </xf>
    <xf numFmtId="4" fontId="9" fillId="0" borderId="6" xfId="1" applyNumberFormat="1" applyFont="1" applyBorder="1" applyAlignment="1">
      <alignment horizontal="right"/>
    </xf>
    <xf numFmtId="4" fontId="9" fillId="0" borderId="6" xfId="0" applyNumberFormat="1" applyFont="1" applyBorder="1" applyAlignment="1">
      <alignment horizontal="center" vertical="top"/>
    </xf>
    <xf numFmtId="4" fontId="9" fillId="0" borderId="6" xfId="0" applyNumberFormat="1" applyFont="1" applyFill="1" applyBorder="1" applyAlignment="1">
      <alignment horizontal="justify" vertical="top"/>
    </xf>
    <xf numFmtId="0" fontId="7" fillId="0" borderId="26" xfId="0" applyFont="1" applyBorder="1" applyAlignment="1">
      <alignment horizontal="center" vertical="top"/>
    </xf>
    <xf numFmtId="4" fontId="9" fillId="0" borderId="27" xfId="0" applyNumberFormat="1" applyFont="1" applyBorder="1" applyAlignment="1">
      <alignment horizontal="right" vertical="top"/>
    </xf>
    <xf numFmtId="0" fontId="11" fillId="3" borderId="8" xfId="0" applyFont="1" applyFill="1" applyBorder="1" applyAlignment="1">
      <alignment horizontal="center" vertical="top"/>
    </xf>
    <xf numFmtId="4" fontId="9" fillId="3" borderId="9" xfId="0" applyNumberFormat="1" applyFont="1" applyFill="1" applyBorder="1" applyAlignment="1">
      <alignment horizontal="center" vertical="top"/>
    </xf>
    <xf numFmtId="4" fontId="7" fillId="3" borderId="9" xfId="0" applyNumberFormat="1" applyFont="1" applyFill="1" applyBorder="1" applyAlignment="1">
      <alignment horizontal="center" vertical="top"/>
    </xf>
    <xf numFmtId="0" fontId="9" fillId="3" borderId="9" xfId="0" applyFont="1" applyFill="1" applyBorder="1" applyAlignment="1">
      <alignment horizontal="center" vertical="top"/>
    </xf>
    <xf numFmtId="0" fontId="9" fillId="0" borderId="0" xfId="9" applyFont="1" applyBorder="1" applyAlignment="1">
      <alignment horizontal="left" vertical="top" wrapText="1"/>
    </xf>
    <xf numFmtId="0" fontId="9" fillId="5" borderId="11" xfId="0" applyFont="1" applyFill="1" applyBorder="1" applyAlignment="1">
      <alignment horizontal="center" vertical="top"/>
    </xf>
    <xf numFmtId="4" fontId="9" fillId="5" borderId="6" xfId="0" applyNumberFormat="1" applyFont="1" applyFill="1" applyBorder="1" applyAlignment="1">
      <alignment horizontal="justify" vertical="top"/>
    </xf>
    <xf numFmtId="0" fontId="9" fillId="5" borderId="6" xfId="0" applyFont="1" applyFill="1" applyBorder="1" applyAlignment="1">
      <alignment horizontal="center"/>
    </xf>
    <xf numFmtId="4" fontId="9" fillId="5" borderId="6" xfId="1" applyNumberFormat="1" applyFont="1" applyFill="1" applyBorder="1" applyAlignment="1">
      <alignment horizontal="right"/>
    </xf>
    <xf numFmtId="4" fontId="9" fillId="5" borderId="6" xfId="0" applyNumberFormat="1" applyFont="1" applyFill="1" applyBorder="1" applyAlignment="1">
      <alignment horizontal="center" vertical="top"/>
    </xf>
    <xf numFmtId="4" fontId="9" fillId="5" borderId="6" xfId="0" applyNumberFormat="1" applyFont="1" applyFill="1" applyBorder="1" applyAlignment="1">
      <alignment horizontal="right"/>
    </xf>
    <xf numFmtId="4" fontId="10" fillId="3" borderId="9" xfId="0" applyNumberFormat="1" applyFont="1" applyFill="1" applyBorder="1" applyAlignment="1">
      <alignment horizontal="left" vertical="top"/>
    </xf>
    <xf numFmtId="0" fontId="9" fillId="0" borderId="33" xfId="0" applyFont="1" applyBorder="1" applyAlignment="1">
      <alignment horizontal="center" vertical="top"/>
    </xf>
    <xf numFmtId="4" fontId="9" fillId="0" borderId="5" xfId="0" applyNumberFormat="1" applyFont="1" applyBorder="1" applyAlignment="1">
      <alignment horizontal="left" vertical="top"/>
    </xf>
    <xf numFmtId="0" fontId="9" fillId="0" borderId="5" xfId="0" applyFont="1" applyBorder="1" applyAlignment="1">
      <alignment horizontal="center" vertical="top"/>
    </xf>
    <xf numFmtId="4" fontId="9" fillId="0" borderId="5" xfId="1" applyNumberFormat="1" applyFont="1" applyBorder="1" applyAlignment="1">
      <alignment horizontal="right" vertical="top"/>
    </xf>
    <xf numFmtId="4" fontId="9" fillId="0" borderId="5" xfId="0" applyNumberFormat="1" applyFont="1" applyBorder="1" applyAlignment="1">
      <alignment horizontal="center" vertical="top"/>
    </xf>
    <xf numFmtId="0" fontId="9" fillId="4" borderId="35" xfId="0" applyFont="1" applyFill="1" applyBorder="1" applyAlignment="1">
      <alignment horizontal="center" vertical="top"/>
    </xf>
    <xf numFmtId="4" fontId="9" fillId="4" borderId="36" xfId="0" applyNumberFormat="1" applyFont="1" applyFill="1" applyBorder="1" applyAlignment="1">
      <alignment horizontal="left" vertical="top"/>
    </xf>
    <xf numFmtId="4" fontId="9" fillId="4" borderId="36" xfId="1" applyNumberFormat="1" applyFont="1" applyFill="1" applyBorder="1" applyAlignment="1">
      <alignment horizontal="right"/>
    </xf>
    <xf numFmtId="4" fontId="9" fillId="4" borderId="36" xfId="0" applyNumberFormat="1" applyFont="1" applyFill="1" applyBorder="1" applyAlignment="1">
      <alignment horizontal="center" vertical="top"/>
    </xf>
    <xf numFmtId="0" fontId="9" fillId="0" borderId="32" xfId="0" applyFont="1" applyBorder="1" applyAlignment="1">
      <alignment horizontal="center" vertical="top"/>
    </xf>
    <xf numFmtId="4" fontId="9" fillId="0" borderId="7" xfId="0" applyNumberFormat="1" applyFont="1" applyBorder="1" applyAlignment="1">
      <alignment horizontal="left" vertical="top"/>
    </xf>
    <xf numFmtId="0" fontId="9" fillId="0" borderId="7" xfId="0" applyFont="1" applyBorder="1" applyAlignment="1">
      <alignment horizontal="center" vertical="top"/>
    </xf>
    <xf numFmtId="4" fontId="9" fillId="0" borderId="7" xfId="1" applyNumberFormat="1" applyFont="1" applyBorder="1" applyAlignment="1">
      <alignment horizontal="right" vertical="top"/>
    </xf>
    <xf numFmtId="4" fontId="9" fillId="0" borderId="7" xfId="0" applyNumberFormat="1" applyFont="1" applyBorder="1" applyAlignment="1">
      <alignment horizontal="center" vertical="top"/>
    </xf>
    <xf numFmtId="165" fontId="9" fillId="4" borderId="27" xfId="114" applyNumberFormat="1" applyFont="1" applyFill="1" applyBorder="1" applyAlignment="1">
      <alignment horizontal="center" vertical="top"/>
    </xf>
    <xf numFmtId="0" fontId="27" fillId="0" borderId="0" xfId="118" quotePrefix="1" applyFont="1" applyFill="1" applyBorder="1" applyAlignment="1">
      <alignment horizontal="left" vertical="top"/>
    </xf>
    <xf numFmtId="0" fontId="26" fillId="0" borderId="15" xfId="69" applyFont="1" applyBorder="1" applyAlignment="1">
      <alignment vertical="top"/>
    </xf>
    <xf numFmtId="0" fontId="26" fillId="0" borderId="0" xfId="69" applyFont="1" applyBorder="1" applyAlignment="1">
      <alignment vertical="top"/>
    </xf>
    <xf numFmtId="0" fontId="26" fillId="0" borderId="16" xfId="69" applyFont="1" applyBorder="1" applyAlignment="1">
      <alignment vertical="top"/>
    </xf>
    <xf numFmtId="0" fontId="11" fillId="0" borderId="0" xfId="0" applyFont="1" applyBorder="1" applyAlignment="1">
      <alignment horizontal="center" vertical="top"/>
    </xf>
    <xf numFmtId="4" fontId="33" fillId="0" borderId="0" xfId="0" applyNumberFormat="1" applyFont="1" applyBorder="1" applyAlignment="1">
      <alignment horizontal="right" vertical="top"/>
    </xf>
    <xf numFmtId="0" fontId="11" fillId="0" borderId="24" xfId="0" applyFont="1" applyBorder="1" applyAlignment="1">
      <alignment horizontal="center" vertical="top"/>
    </xf>
    <xf numFmtId="0" fontId="42" fillId="0" borderId="6" xfId="0" applyFont="1" applyBorder="1" applyAlignment="1">
      <alignment horizontal="center" vertical="center" wrapText="1"/>
    </xf>
    <xf numFmtId="0" fontId="42" fillId="0" borderId="6" xfId="0" applyFont="1" applyBorder="1" applyAlignment="1">
      <alignment horizontal="left"/>
    </xf>
    <xf numFmtId="176" fontId="42" fillId="0" borderId="6" xfId="1" applyNumberFormat="1" applyFont="1" applyFill="1" applyBorder="1" applyAlignment="1">
      <alignment horizontal="center"/>
    </xf>
    <xf numFmtId="43" fontId="42" fillId="0" borderId="6" xfId="1" applyFont="1" applyFill="1" applyBorder="1" applyAlignment="1">
      <alignment horizontal="center"/>
    </xf>
    <xf numFmtId="0" fontId="43" fillId="0" borderId="6" xfId="0" applyFont="1" applyBorder="1"/>
    <xf numFmtId="0" fontId="43" fillId="0" borderId="6" xfId="0" applyFont="1" applyBorder="1" applyAlignment="1">
      <alignment horizontal="center" vertical="center" wrapText="1"/>
    </xf>
    <xf numFmtId="0" fontId="43" fillId="0" borderId="6" xfId="0" applyFont="1" applyBorder="1" applyAlignment="1">
      <alignment horizontal="left" wrapText="1"/>
    </xf>
    <xf numFmtId="176" fontId="43" fillId="0" borderId="6" xfId="1" applyNumberFormat="1" applyFont="1" applyFill="1" applyBorder="1" applyAlignment="1">
      <alignment horizontal="center"/>
    </xf>
    <xf numFmtId="165" fontId="43" fillId="0" borderId="6" xfId="1" applyNumberFormat="1" applyFont="1" applyFill="1" applyBorder="1" applyAlignment="1">
      <alignment horizontal="center"/>
    </xf>
    <xf numFmtId="176" fontId="43" fillId="0" borderId="6" xfId="1" applyNumberFormat="1" applyFont="1" applyBorder="1" applyAlignment="1">
      <alignment horizontal="center"/>
    </xf>
    <xf numFmtId="176" fontId="43" fillId="0" borderId="6" xfId="1" applyNumberFormat="1" applyFont="1" applyBorder="1"/>
    <xf numFmtId="165" fontId="9" fillId="4" borderId="27" xfId="114" applyNumberFormat="1" applyFont="1" applyFill="1" applyBorder="1" applyAlignment="1">
      <alignment horizontal="left" vertical="top"/>
    </xf>
    <xf numFmtId="0" fontId="42" fillId="0" borderId="6" xfId="0" applyFont="1" applyBorder="1" applyAlignment="1">
      <alignment horizontal="left" wrapText="1"/>
    </xf>
    <xf numFmtId="176" fontId="42" fillId="0" borderId="6" xfId="1" applyNumberFormat="1" applyFont="1" applyBorder="1" applyAlignment="1">
      <alignment horizontal="center" wrapText="1"/>
    </xf>
    <xf numFmtId="0" fontId="25" fillId="0" borderId="6" xfId="113" applyFont="1" applyBorder="1"/>
    <xf numFmtId="0" fontId="44" fillId="0" borderId="11" xfId="69" applyFont="1" applyBorder="1" applyAlignment="1">
      <alignment horizontal="center" vertical="top"/>
    </xf>
    <xf numFmtId="0" fontId="44" fillId="0" borderId="6" xfId="69" applyFont="1" applyBorder="1" applyAlignment="1">
      <alignment horizontal="left" vertical="top" wrapText="1"/>
    </xf>
    <xf numFmtId="165" fontId="44" fillId="0" borderId="6" xfId="38" applyNumberFormat="1" applyFont="1" applyFill="1" applyBorder="1" applyAlignment="1" applyProtection="1">
      <alignment horizontal="center" vertical="top" wrapText="1"/>
    </xf>
    <xf numFmtId="0" fontId="25" fillId="7" borderId="35" xfId="0" applyFont="1" applyFill="1" applyBorder="1" applyAlignment="1">
      <alignment vertical="center" wrapText="1"/>
    </xf>
    <xf numFmtId="0" fontId="25" fillId="7" borderId="36" xfId="0" applyFont="1" applyFill="1" applyBorder="1" applyAlignment="1">
      <alignment vertical="center" wrapText="1"/>
    </xf>
    <xf numFmtId="0" fontId="25" fillId="7" borderId="37" xfId="0" applyFont="1" applyFill="1" applyBorder="1" applyAlignment="1">
      <alignment vertical="center" wrapText="1"/>
    </xf>
    <xf numFmtId="0" fontId="25" fillId="7" borderId="33" xfId="0" applyFont="1" applyFill="1" applyBorder="1" applyAlignment="1">
      <alignment vertical="center" wrapText="1"/>
    </xf>
    <xf numFmtId="0" fontId="25" fillId="7" borderId="34" xfId="0" applyFont="1" applyFill="1" applyBorder="1" applyAlignment="1">
      <alignment vertical="center" wrapText="1"/>
    </xf>
    <xf numFmtId="0" fontId="25" fillId="0" borderId="11" xfId="0" applyFont="1" applyBorder="1" applyAlignment="1">
      <alignment vertical="center" wrapText="1"/>
    </xf>
    <xf numFmtId="176" fontId="43" fillId="6" borderId="6" xfId="1" applyNumberFormat="1" applyFont="1" applyFill="1" applyBorder="1" applyAlignment="1">
      <alignment horizontal="center"/>
    </xf>
    <xf numFmtId="165" fontId="43" fillId="6" borderId="6" xfId="1" applyNumberFormat="1" applyFont="1" applyFill="1" applyBorder="1" applyAlignment="1">
      <alignment horizontal="center"/>
    </xf>
    <xf numFmtId="165" fontId="43" fillId="6" borderId="6" xfId="1" applyNumberFormat="1" applyFont="1" applyFill="1" applyBorder="1" applyAlignment="1"/>
    <xf numFmtId="0" fontId="25" fillId="0" borderId="41" xfId="0" applyFont="1" applyBorder="1" applyAlignment="1">
      <alignment vertical="center" wrapText="1"/>
    </xf>
    <xf numFmtId="0" fontId="45" fillId="5" borderId="41" xfId="0" applyFont="1" applyFill="1" applyBorder="1" applyAlignment="1">
      <alignment vertical="center" wrapText="1"/>
    </xf>
    <xf numFmtId="0" fontId="42" fillId="5" borderId="6" xfId="0" applyFont="1" applyFill="1" applyBorder="1" applyAlignment="1">
      <alignment wrapText="1"/>
    </xf>
    <xf numFmtId="176" fontId="42" fillId="5" borderId="6" xfId="1" applyNumberFormat="1" applyFont="1" applyFill="1" applyBorder="1" applyAlignment="1">
      <alignment horizontal="center"/>
    </xf>
    <xf numFmtId="165" fontId="42" fillId="5" borderId="6" xfId="1" applyNumberFormat="1" applyFont="1" applyFill="1" applyBorder="1" applyAlignment="1">
      <alignment horizontal="center"/>
    </xf>
    <xf numFmtId="0" fontId="25" fillId="0" borderId="6" xfId="0" applyFont="1" applyBorder="1" applyAlignment="1">
      <alignment horizontal="right" vertical="center" wrapText="1"/>
    </xf>
    <xf numFmtId="0" fontId="43" fillId="0" borderId="6" xfId="0" applyFont="1" applyBorder="1" applyAlignment="1">
      <alignment horizontal="left" vertical="top" wrapText="1"/>
    </xf>
    <xf numFmtId="165" fontId="43" fillId="0" borderId="6" xfId="1" applyNumberFormat="1" applyFont="1" applyBorder="1"/>
    <xf numFmtId="0" fontId="43" fillId="6" borderId="6" xfId="0" applyFont="1" applyFill="1" applyBorder="1" applyAlignment="1">
      <alignment horizontal="left" vertical="top" wrapText="1"/>
    </xf>
    <xf numFmtId="0" fontId="43" fillId="6" borderId="6" xfId="0" applyFont="1" applyFill="1" applyBorder="1" applyAlignment="1">
      <alignment horizontal="left" vertical="center" wrapText="1"/>
    </xf>
    <xf numFmtId="165" fontId="42" fillId="0" borderId="40" xfId="1" applyNumberFormat="1" applyFont="1" applyBorder="1"/>
    <xf numFmtId="0" fontId="25" fillId="7" borderId="11" xfId="0" applyFont="1" applyFill="1" applyBorder="1" applyAlignment="1">
      <alignment vertical="center" wrapText="1"/>
    </xf>
    <xf numFmtId="0" fontId="42" fillId="7" borderId="6" xfId="0" applyFont="1" applyFill="1" applyBorder="1" applyAlignment="1">
      <alignment horizontal="left" vertical="center" wrapText="1"/>
    </xf>
    <xf numFmtId="0" fontId="25" fillId="7" borderId="6" xfId="0" applyFont="1" applyFill="1" applyBorder="1" applyAlignment="1">
      <alignment vertical="center" wrapText="1"/>
    </xf>
    <xf numFmtId="0" fontId="25" fillId="7" borderId="12" xfId="0" applyFont="1" applyFill="1" applyBorder="1" applyAlignment="1">
      <alignment vertical="center" wrapText="1"/>
    </xf>
    <xf numFmtId="0" fontId="43" fillId="0" borderId="6" xfId="0" applyFont="1" applyBorder="1" applyAlignment="1">
      <alignment horizontal="left" vertical="center" wrapText="1"/>
    </xf>
    <xf numFmtId="165" fontId="42" fillId="0" borderId="6" xfId="1" applyNumberFormat="1" applyFont="1" applyBorder="1"/>
    <xf numFmtId="0" fontId="25" fillId="5" borderId="11" xfId="0" applyFont="1" applyFill="1" applyBorder="1" applyAlignment="1">
      <alignment vertical="center" wrapText="1"/>
    </xf>
    <xf numFmtId="0" fontId="42" fillId="5" borderId="6" xfId="0" applyFont="1" applyFill="1" applyBorder="1" applyAlignment="1">
      <alignment horizontal="left" vertical="center" wrapText="1"/>
    </xf>
    <xf numFmtId="176" fontId="43" fillId="5" borderId="6" xfId="1" applyNumberFormat="1" applyFont="1" applyFill="1" applyBorder="1" applyAlignment="1">
      <alignment horizontal="center"/>
    </xf>
    <xf numFmtId="165" fontId="43" fillId="5" borderId="6" xfId="1" applyNumberFormat="1" applyFont="1" applyFill="1" applyBorder="1" applyAlignment="1">
      <alignment horizontal="center"/>
    </xf>
    <xf numFmtId="165" fontId="43" fillId="5" borderId="6" xfId="1" applyNumberFormat="1" applyFont="1" applyFill="1" applyBorder="1" applyAlignment="1"/>
    <xf numFmtId="165" fontId="43" fillId="5" borderId="6" xfId="1" applyNumberFormat="1" applyFont="1" applyFill="1" applyBorder="1"/>
    <xf numFmtId="0" fontId="43" fillId="0" borderId="0" xfId="0" applyFont="1" applyAlignment="1">
      <alignment vertical="center" wrapText="1"/>
    </xf>
    <xf numFmtId="176" fontId="43" fillId="6" borderId="45" xfId="1" applyNumberFormat="1" applyFont="1" applyFill="1" applyBorder="1" applyAlignment="1">
      <alignment horizontal="center"/>
    </xf>
    <xf numFmtId="165" fontId="43" fillId="6" borderId="45" xfId="1" applyNumberFormat="1" applyFont="1" applyFill="1" applyBorder="1" applyAlignment="1">
      <alignment horizontal="center"/>
    </xf>
    <xf numFmtId="165" fontId="43" fillId="6" borderId="5" xfId="1" applyNumberFormat="1" applyFont="1" applyFill="1" applyBorder="1" applyAlignment="1"/>
    <xf numFmtId="165" fontId="43" fillId="0" borderId="5" xfId="1" applyNumberFormat="1" applyFont="1" applyBorder="1"/>
    <xf numFmtId="0" fontId="25" fillId="0" borderId="32" xfId="0" applyFont="1" applyBorder="1" applyAlignment="1">
      <alignment vertical="center" wrapText="1"/>
    </xf>
    <xf numFmtId="0" fontId="43" fillId="3" borderId="6" xfId="0" applyFont="1" applyFill="1" applyBorder="1" applyAlignment="1">
      <alignment horizontal="center" vertical="center" wrapText="1"/>
    </xf>
    <xf numFmtId="0" fontId="42" fillId="3" borderId="6" xfId="0" applyFont="1" applyFill="1" applyBorder="1" applyAlignment="1">
      <alignment horizontal="left" wrapText="1"/>
    </xf>
    <xf numFmtId="176" fontId="43" fillId="3" borderId="6" xfId="1" applyNumberFormat="1" applyFont="1" applyFill="1" applyBorder="1" applyAlignment="1">
      <alignment horizontal="center"/>
    </xf>
    <xf numFmtId="165" fontId="43" fillId="3" borderId="6" xfId="1" applyNumberFormat="1" applyFont="1" applyFill="1" applyBorder="1" applyAlignment="1">
      <alignment horizontal="center"/>
    </xf>
    <xf numFmtId="176" fontId="43" fillId="3" borderId="6" xfId="1" applyNumberFormat="1" applyFont="1" applyFill="1" applyBorder="1"/>
    <xf numFmtId="43" fontId="25" fillId="0" borderId="0" xfId="113" applyNumberFormat="1" applyFont="1" applyFill="1"/>
    <xf numFmtId="0" fontId="28" fillId="0" borderId="11" xfId="69" applyFont="1" applyBorder="1" applyAlignment="1">
      <alignment horizontal="center" vertical="top"/>
    </xf>
    <xf numFmtId="0" fontId="28" fillId="0" borderId="6" xfId="69" applyFont="1" applyBorder="1" applyAlignment="1">
      <alignment horizontal="left" vertical="top" wrapText="1"/>
    </xf>
    <xf numFmtId="165" fontId="28" fillId="0" borderId="6" xfId="38" applyNumberFormat="1" applyFont="1" applyFill="1" applyBorder="1" applyAlignment="1" applyProtection="1">
      <alignment horizontal="center" vertical="top" wrapText="1"/>
    </xf>
    <xf numFmtId="0" fontId="45" fillId="0" borderId="6" xfId="113" applyFont="1" applyBorder="1"/>
    <xf numFmtId="165" fontId="25" fillId="0" borderId="6" xfId="113" applyNumberFormat="1" applyFont="1" applyBorder="1"/>
    <xf numFmtId="176" fontId="44" fillId="0" borderId="6" xfId="38" applyNumberFormat="1" applyFont="1" applyFill="1" applyBorder="1" applyAlignment="1" applyProtection="1">
      <alignment horizontal="center" vertical="top" wrapText="1"/>
    </xf>
    <xf numFmtId="176" fontId="25" fillId="7" borderId="36" xfId="0" applyNumberFormat="1" applyFont="1" applyFill="1" applyBorder="1" applyAlignment="1">
      <alignment vertical="center" wrapText="1"/>
    </xf>
    <xf numFmtId="176" fontId="28" fillId="0" borderId="6" xfId="38" applyNumberFormat="1" applyFont="1" applyFill="1" applyBorder="1" applyAlignment="1" applyProtection="1">
      <alignment horizontal="center" vertical="top" wrapText="1"/>
    </xf>
    <xf numFmtId="176" fontId="9" fillId="4" borderId="27" xfId="114" applyNumberFormat="1" applyFont="1" applyFill="1" applyBorder="1" applyAlignment="1">
      <alignment horizontal="center" vertical="top"/>
    </xf>
    <xf numFmtId="176" fontId="25" fillId="0" borderId="0" xfId="113" applyNumberFormat="1" applyFont="1" applyFill="1"/>
    <xf numFmtId="177" fontId="25" fillId="0" borderId="6" xfId="113" applyNumberFormat="1" applyFont="1" applyBorder="1"/>
    <xf numFmtId="43" fontId="25" fillId="0" borderId="6" xfId="113" applyNumberFormat="1" applyFont="1" applyBorder="1"/>
    <xf numFmtId="0" fontId="44" fillId="8" borderId="11" xfId="69" applyFont="1" applyFill="1" applyBorder="1" applyAlignment="1">
      <alignment horizontal="left" vertical="top"/>
    </xf>
    <xf numFmtId="0" fontId="44" fillId="8" borderId="6" xfId="69" applyFont="1" applyFill="1" applyBorder="1" applyAlignment="1">
      <alignment horizontal="left" vertical="top" wrapText="1"/>
    </xf>
    <xf numFmtId="165" fontId="44" fillId="8" borderId="6" xfId="38" applyNumberFormat="1" applyFont="1" applyFill="1" applyBorder="1" applyAlignment="1" applyProtection="1">
      <alignment horizontal="center" vertical="top" wrapText="1"/>
    </xf>
    <xf numFmtId="176" fontId="44" fillId="8" borderId="6" xfId="38" applyNumberFormat="1" applyFont="1" applyFill="1" applyBorder="1" applyAlignment="1" applyProtection="1">
      <alignment horizontal="center" vertical="top" wrapText="1"/>
    </xf>
    <xf numFmtId="0" fontId="25" fillId="8" borderId="6" xfId="113" applyFont="1" applyFill="1" applyBorder="1"/>
    <xf numFmtId="165" fontId="25" fillId="8" borderId="6" xfId="113" applyNumberFormat="1" applyFont="1" applyFill="1" applyBorder="1"/>
    <xf numFmtId="43" fontId="25" fillId="8" borderId="6" xfId="113" applyNumberFormat="1" applyFont="1" applyFill="1" applyBorder="1"/>
    <xf numFmtId="177" fontId="25" fillId="8" borderId="6" xfId="113" applyNumberFormat="1" applyFont="1" applyFill="1" applyBorder="1"/>
    <xf numFmtId="0" fontId="43" fillId="6" borderId="6" xfId="0" applyFont="1" applyFill="1" applyBorder="1" applyAlignment="1">
      <alignment horizontal="left" wrapText="1"/>
    </xf>
    <xf numFmtId="0" fontId="25" fillId="0" borderId="6" xfId="113" applyNumberFormat="1" applyFont="1" applyFill="1" applyBorder="1" applyAlignment="1">
      <alignment wrapText="1"/>
    </xf>
    <xf numFmtId="43" fontId="43" fillId="0" borderId="6" xfId="1" applyNumberFormat="1" applyFont="1" applyBorder="1" applyAlignment="1">
      <alignment horizontal="center"/>
    </xf>
    <xf numFmtId="43" fontId="42" fillId="0" borderId="6" xfId="1" applyNumberFormat="1" applyFont="1" applyBorder="1" applyAlignment="1">
      <alignment horizontal="center" wrapText="1"/>
    </xf>
    <xf numFmtId="43" fontId="42" fillId="5" borderId="6" xfId="1" applyNumberFormat="1" applyFont="1" applyFill="1" applyBorder="1" applyAlignment="1">
      <alignment horizontal="center"/>
    </xf>
    <xf numFmtId="43" fontId="43" fillId="3" borderId="6" xfId="1" applyNumberFormat="1" applyFont="1" applyFill="1" applyBorder="1" applyAlignment="1">
      <alignment horizontal="center"/>
    </xf>
    <xf numFmtId="43" fontId="9" fillId="4" borderId="27" xfId="114" applyNumberFormat="1" applyFont="1" applyFill="1" applyBorder="1" applyAlignment="1">
      <alignment horizontal="center" vertical="top"/>
    </xf>
    <xf numFmtId="43" fontId="25" fillId="0" borderId="0" xfId="114" applyNumberFormat="1" applyFont="1" applyFill="1"/>
    <xf numFmtId="43" fontId="43" fillId="0" borderId="6" xfId="1" applyNumberFormat="1" applyFont="1" applyBorder="1"/>
    <xf numFmtId="0" fontId="43" fillId="6" borderId="6" xfId="0" applyFont="1" applyFill="1" applyBorder="1" applyAlignment="1">
      <alignment horizontal="center" vertical="center" wrapText="1"/>
    </xf>
    <xf numFmtId="43" fontId="43" fillId="6" borderId="6" xfId="1" applyNumberFormat="1" applyFont="1" applyFill="1" applyBorder="1" applyAlignment="1">
      <alignment horizontal="center"/>
    </xf>
    <xf numFmtId="176" fontId="43" fillId="6" borderId="6" xfId="1" applyNumberFormat="1" applyFont="1" applyFill="1" applyBorder="1"/>
    <xf numFmtId="176" fontId="43" fillId="0" borderId="6" xfId="1" applyNumberFormat="1" applyFont="1" applyBorder="1" applyAlignment="1"/>
    <xf numFmtId="43" fontId="44" fillId="0" borderId="6" xfId="38" applyNumberFormat="1" applyFont="1" applyFill="1" applyBorder="1" applyAlignment="1" applyProtection="1">
      <alignment horizontal="center" vertical="top" wrapText="1"/>
    </xf>
    <xf numFmtId="177" fontId="25" fillId="0" borderId="0" xfId="113" applyNumberFormat="1" applyFont="1" applyFill="1"/>
    <xf numFmtId="43" fontId="43" fillId="0" borderId="6" xfId="1" applyNumberFormat="1" applyFont="1" applyFill="1" applyBorder="1" applyAlignment="1">
      <alignment horizontal="center"/>
    </xf>
    <xf numFmtId="0" fontId="48" fillId="0" borderId="0" xfId="168" applyNumberFormat="1" applyFont="1">
      <alignment vertical="center"/>
    </xf>
    <xf numFmtId="0" fontId="43" fillId="0" borderId="11" xfId="0" applyNumberFormat="1" applyFont="1" applyBorder="1" applyAlignment="1">
      <alignment horizontal="center" vertical="center" wrapText="1"/>
    </xf>
    <xf numFmtId="0" fontId="42" fillId="0" borderId="6" xfId="0" applyNumberFormat="1" applyFont="1" applyBorder="1" applyAlignment="1">
      <alignment horizontal="left" wrapText="1"/>
    </xf>
    <xf numFmtId="0" fontId="43" fillId="0" borderId="6" xfId="23" applyNumberFormat="1" applyFont="1" applyFill="1" applyBorder="1" applyAlignment="1">
      <alignment horizontal="center"/>
    </xf>
    <xf numFmtId="0" fontId="43" fillId="0" borderId="6" xfId="23" applyNumberFormat="1" applyFont="1" applyBorder="1" applyAlignment="1">
      <alignment horizontal="center"/>
    </xf>
    <xf numFmtId="0" fontId="43" fillId="0" borderId="12" xfId="23" applyNumberFormat="1" applyFont="1" applyBorder="1"/>
    <xf numFmtId="0" fontId="43" fillId="0" borderId="11" xfId="0" applyNumberFormat="1" applyFont="1" applyBorder="1" applyAlignment="1">
      <alignment horizontal="left" wrapText="1"/>
    </xf>
    <xf numFmtId="0" fontId="43" fillId="0" borderId="6" xfId="0" applyNumberFormat="1" applyFont="1" applyBorder="1" applyAlignment="1">
      <alignment horizontal="left" wrapText="1"/>
    </xf>
    <xf numFmtId="0" fontId="43" fillId="0" borderId="12" xfId="0" applyNumberFormat="1" applyFont="1" applyBorder="1" applyAlignment="1">
      <alignment horizontal="left" wrapText="1"/>
    </xf>
    <xf numFmtId="0" fontId="43" fillId="0" borderId="11" xfId="0" quotePrefix="1" applyNumberFormat="1" applyFont="1" applyBorder="1" applyAlignment="1">
      <alignment horizontal="center" vertical="center" wrapText="1"/>
    </xf>
    <xf numFmtId="0" fontId="42" fillId="0" borderId="12" xfId="23" applyNumberFormat="1" applyFont="1" applyBorder="1"/>
    <xf numFmtId="0" fontId="9" fillId="0" borderId="6" xfId="0" applyFont="1" applyBorder="1" applyAlignment="1">
      <alignment horizontal="center" wrapText="1"/>
    </xf>
    <xf numFmtId="0" fontId="29" fillId="0" borderId="15" xfId="118" applyFont="1" applyFill="1" applyBorder="1" applyAlignment="1">
      <alignment horizontal="center" vertical="top"/>
    </xf>
    <xf numFmtId="0" fontId="29" fillId="0" borderId="0" xfId="118" applyFont="1" applyFill="1" applyBorder="1" applyAlignment="1">
      <alignment horizontal="center" vertical="top"/>
    </xf>
    <xf numFmtId="0" fontId="29" fillId="0" borderId="16" xfId="118" applyFont="1" applyFill="1" applyBorder="1" applyAlignment="1">
      <alignment horizontal="center" vertical="top"/>
    </xf>
    <xf numFmtId="0" fontId="24" fillId="0" borderId="15" xfId="57" applyFont="1" applyFill="1" applyBorder="1" applyAlignment="1">
      <alignment horizontal="center" vertical="top"/>
    </xf>
    <xf numFmtId="0" fontId="14" fillId="0" borderId="0" xfId="0" applyFont="1" applyFill="1" applyBorder="1" applyAlignment="1">
      <alignment vertical="top"/>
    </xf>
    <xf numFmtId="0" fontId="14" fillId="0" borderId="16" xfId="0" applyFont="1" applyFill="1" applyBorder="1" applyAlignment="1">
      <alignment vertical="top"/>
    </xf>
    <xf numFmtId="175" fontId="30" fillId="0" borderId="17" xfId="57" applyNumberFormat="1" applyFont="1" applyFill="1" applyBorder="1" applyAlignment="1">
      <alignment horizontal="center" vertical="top" wrapText="1"/>
    </xf>
    <xf numFmtId="175" fontId="30" fillId="0" borderId="4" xfId="0" applyNumberFormat="1" applyFont="1" applyFill="1" applyBorder="1" applyAlignment="1">
      <alignment vertical="top" wrapText="1"/>
    </xf>
    <xf numFmtId="175" fontId="30" fillId="0" borderId="18" xfId="0" applyNumberFormat="1" applyFont="1" applyFill="1" applyBorder="1" applyAlignment="1">
      <alignment vertical="top" wrapText="1"/>
    </xf>
    <xf numFmtId="0" fontId="27" fillId="0" borderId="0" xfId="118" quotePrefix="1" applyFont="1" applyBorder="1" applyAlignment="1">
      <alignment horizontal="left" vertical="top"/>
    </xf>
    <xf numFmtId="0" fontId="27" fillId="0" borderId="16" xfId="118" quotePrefix="1" applyFont="1" applyBorder="1" applyAlignment="1">
      <alignment horizontal="left" vertical="top"/>
    </xf>
    <xf numFmtId="0" fontId="24" fillId="0" borderId="15" xfId="0" applyFont="1" applyFill="1" applyBorder="1" applyAlignment="1">
      <alignment horizontal="center" vertical="top" wrapText="1"/>
    </xf>
    <xf numFmtId="0" fontId="24" fillId="0" borderId="0" xfId="0" applyFont="1" applyFill="1" applyBorder="1" applyAlignment="1">
      <alignment horizontal="center" vertical="top" wrapText="1"/>
    </xf>
    <xf numFmtId="0" fontId="24" fillId="0" borderId="16" xfId="0" applyFont="1" applyFill="1" applyBorder="1" applyAlignment="1">
      <alignment horizontal="center" vertical="top" wrapText="1"/>
    </xf>
    <xf numFmtId="0" fontId="27" fillId="0" borderId="15" xfId="57" applyFont="1" applyBorder="1" applyAlignment="1">
      <alignment horizontal="center" vertical="top" wrapText="1"/>
    </xf>
    <xf numFmtId="0" fontId="26" fillId="0" borderId="0" xfId="69" applyFont="1" applyBorder="1" applyAlignment="1">
      <alignment horizontal="center" vertical="top" wrapText="1"/>
    </xf>
    <xf numFmtId="0" fontId="26" fillId="0" borderId="16" xfId="69" applyFont="1" applyBorder="1" applyAlignment="1">
      <alignment horizontal="center" vertical="top" wrapText="1"/>
    </xf>
    <xf numFmtId="0" fontId="27" fillId="0" borderId="15" xfId="57" applyFont="1" applyBorder="1" applyAlignment="1">
      <alignment horizontal="center" vertical="top"/>
    </xf>
    <xf numFmtId="0" fontId="26" fillId="0" borderId="0" xfId="69" applyFont="1" applyBorder="1" applyAlignment="1">
      <alignment vertical="top"/>
    </xf>
    <xf numFmtId="0" fontId="26" fillId="0" borderId="16" xfId="69" applyFont="1" applyBorder="1" applyAlignment="1">
      <alignment vertical="top"/>
    </xf>
    <xf numFmtId="49" fontId="39" fillId="0" borderId="15" xfId="119" quotePrefix="1" applyNumberFormat="1" applyFont="1" applyFill="1" applyBorder="1" applyAlignment="1">
      <alignment horizontal="center" vertical="top"/>
    </xf>
    <xf numFmtId="49" fontId="39" fillId="0" borderId="0" xfId="119" applyNumberFormat="1" applyFont="1" applyFill="1" applyBorder="1" applyAlignment="1">
      <alignment horizontal="center" vertical="top"/>
    </xf>
    <xf numFmtId="49" fontId="39" fillId="0" borderId="16" xfId="119" applyNumberFormat="1" applyFont="1" applyFill="1" applyBorder="1" applyAlignment="1">
      <alignment horizontal="center" vertical="top"/>
    </xf>
    <xf numFmtId="0" fontId="37" fillId="0" borderId="0" xfId="0" applyFont="1" applyBorder="1" applyAlignment="1">
      <alignment horizontal="left" vertical="top"/>
    </xf>
    <xf numFmtId="0" fontId="37" fillId="0" borderId="16" xfId="0" applyFont="1" applyBorder="1" applyAlignment="1">
      <alignment horizontal="left" vertical="top"/>
    </xf>
    <xf numFmtId="0" fontId="27" fillId="0" borderId="0" xfId="118" quotePrefix="1" applyFont="1" applyFill="1" applyBorder="1" applyAlignment="1">
      <alignment horizontal="left" vertical="top"/>
    </xf>
    <xf numFmtId="0" fontId="27" fillId="0" borderId="16" xfId="118" quotePrefix="1" applyFont="1" applyFill="1" applyBorder="1" applyAlignment="1">
      <alignment horizontal="left" vertical="top"/>
    </xf>
    <xf numFmtId="0" fontId="27" fillId="0" borderId="0" xfId="118" quotePrefix="1" applyFont="1" applyFill="1" applyBorder="1" applyAlignment="1">
      <alignment horizontal="left" vertical="top" wrapText="1"/>
    </xf>
    <xf numFmtId="0" fontId="0" fillId="0" borderId="0" xfId="0" applyAlignment="1">
      <alignment horizontal="left" vertical="top"/>
    </xf>
    <xf numFmtId="0" fontId="0" fillId="0" borderId="16" xfId="0" applyBorder="1" applyAlignment="1">
      <alignment horizontal="left" vertical="top"/>
    </xf>
    <xf numFmtId="0" fontId="9" fillId="0" borderId="0" xfId="9" applyFont="1" applyBorder="1" applyAlignment="1">
      <alignment horizontal="left" vertical="top" wrapText="1"/>
    </xf>
    <xf numFmtId="0" fontId="9" fillId="0" borderId="25" xfId="9" applyFont="1" applyBorder="1" applyAlignment="1">
      <alignment horizontal="left" vertical="top" wrapText="1"/>
    </xf>
    <xf numFmtId="0" fontId="28" fillId="0" borderId="8" xfId="117" applyFont="1" applyFill="1" applyBorder="1" applyAlignment="1" applyProtection="1">
      <alignment horizontal="center" vertical="top" wrapText="1"/>
    </xf>
    <xf numFmtId="0" fontId="28" fillId="0" borderId="9" xfId="117" applyFont="1" applyFill="1" applyBorder="1" applyAlignment="1" applyProtection="1">
      <alignment horizontal="center" vertical="top" wrapText="1"/>
    </xf>
    <xf numFmtId="0" fontId="28" fillId="0" borderId="10" xfId="117" applyFont="1" applyFill="1" applyBorder="1" applyAlignment="1" applyProtection="1">
      <alignment horizontal="center" vertical="top" wrapText="1"/>
    </xf>
    <xf numFmtId="0" fontId="28" fillId="0" borderId="11" xfId="118" applyFont="1" applyFill="1" applyBorder="1" applyAlignment="1" applyProtection="1">
      <alignment horizontal="center" vertical="top" wrapText="1"/>
    </xf>
    <xf numFmtId="0" fontId="28" fillId="0" borderId="6" xfId="118" applyFont="1" applyFill="1" applyBorder="1" applyAlignment="1" applyProtection="1">
      <alignment horizontal="center" vertical="top" wrapText="1"/>
    </xf>
    <xf numFmtId="0" fontId="28" fillId="0" borderId="12" xfId="118" applyFont="1" applyFill="1" applyBorder="1" applyAlignment="1" applyProtection="1">
      <alignment horizontal="center" vertical="top" wrapText="1"/>
    </xf>
    <xf numFmtId="0" fontId="28" fillId="0" borderId="11" xfId="117" applyFont="1" applyFill="1" applyBorder="1" applyAlignment="1" applyProtection="1">
      <alignment horizontal="center" vertical="top" wrapText="1"/>
    </xf>
    <xf numFmtId="0" fontId="28" fillId="0" borderId="6" xfId="117" applyFont="1" applyFill="1" applyBorder="1" applyAlignment="1" applyProtection="1">
      <alignment horizontal="center" vertical="top" wrapText="1"/>
    </xf>
    <xf numFmtId="0" fontId="28" fillId="0" borderId="12" xfId="117" applyFont="1" applyFill="1" applyBorder="1" applyAlignment="1" applyProtection="1">
      <alignment horizontal="center" vertical="top" wrapText="1"/>
    </xf>
    <xf numFmtId="0" fontId="28" fillId="0" borderId="26" xfId="117" applyFont="1" applyFill="1" applyBorder="1" applyAlignment="1" applyProtection="1">
      <alignment horizontal="center" vertical="top" wrapText="1"/>
    </xf>
    <xf numFmtId="0" fontId="28" fillId="0" borderId="27" xfId="117" applyFont="1" applyFill="1" applyBorder="1" applyAlignment="1" applyProtection="1">
      <alignment horizontal="center" vertical="top" wrapText="1"/>
    </xf>
    <xf numFmtId="0" fontId="28" fillId="0" borderId="28" xfId="117" applyFont="1" applyFill="1" applyBorder="1" applyAlignment="1" applyProtection="1">
      <alignment horizontal="center" vertical="top" wrapText="1"/>
    </xf>
    <xf numFmtId="0" fontId="7" fillId="0" borderId="0" xfId="9" applyFont="1" applyBorder="1" applyAlignment="1">
      <alignment horizontal="left" vertical="top" wrapText="1"/>
    </xf>
    <xf numFmtId="0" fontId="7" fillId="0" borderId="25" xfId="9" applyFont="1" applyBorder="1" applyAlignment="1">
      <alignment horizontal="left" vertical="top" wrapText="1"/>
    </xf>
    <xf numFmtId="0" fontId="10" fillId="0" borderId="0" xfId="9" applyFont="1" applyBorder="1" applyAlignment="1">
      <alignment horizontal="left" vertical="top" wrapText="1"/>
    </xf>
    <xf numFmtId="0" fontId="10" fillId="0" borderId="25" xfId="9" applyFont="1" applyBorder="1" applyAlignment="1">
      <alignment horizontal="left" vertical="top" wrapText="1"/>
    </xf>
    <xf numFmtId="165" fontId="7" fillId="0" borderId="0" xfId="1" applyNumberFormat="1" applyFont="1" applyBorder="1" applyAlignment="1">
      <alignment horizontal="left" vertical="top"/>
    </xf>
    <xf numFmtId="165" fontId="7" fillId="0" borderId="25" xfId="1" applyNumberFormat="1" applyFont="1" applyBorder="1" applyAlignment="1">
      <alignment horizontal="left" vertical="top"/>
    </xf>
    <xf numFmtId="0" fontId="7" fillId="0" borderId="30" xfId="9" applyFont="1" applyBorder="1" applyAlignment="1">
      <alignment horizontal="left" vertical="top" wrapText="1"/>
    </xf>
    <xf numFmtId="0" fontId="7" fillId="0" borderId="31" xfId="9" applyFont="1" applyBorder="1" applyAlignment="1">
      <alignment horizontal="left" vertical="top" wrapText="1"/>
    </xf>
    <xf numFmtId="0" fontId="42" fillId="0" borderId="40" xfId="0" applyFont="1" applyBorder="1" applyAlignment="1">
      <alignment horizontal="left" vertical="center" wrapText="1"/>
    </xf>
    <xf numFmtId="0" fontId="42" fillId="0" borderId="4" xfId="0" applyFont="1" applyBorder="1" applyAlignment="1">
      <alignment horizontal="left" vertical="center" wrapText="1"/>
    </xf>
    <xf numFmtId="0" fontId="42" fillId="0" borderId="41" xfId="0" applyFont="1" applyBorder="1" applyAlignment="1">
      <alignment horizontal="left" vertical="center" wrapText="1"/>
    </xf>
    <xf numFmtId="0" fontId="28" fillId="0" borderId="21" xfId="117" applyFont="1" applyFill="1" applyBorder="1" applyAlignment="1" applyProtection="1">
      <alignment horizontal="center" vertical="top" wrapText="1"/>
    </xf>
    <xf numFmtId="0" fontId="28" fillId="0" borderId="22" xfId="117" applyFont="1" applyFill="1" applyBorder="1" applyAlignment="1" applyProtection="1">
      <alignment horizontal="center" vertical="top" wrapText="1"/>
    </xf>
    <xf numFmtId="0" fontId="28" fillId="0" borderId="23" xfId="117" applyFont="1" applyFill="1" applyBorder="1" applyAlignment="1" applyProtection="1">
      <alignment horizontal="center" vertical="top" wrapText="1"/>
    </xf>
    <xf numFmtId="0" fontId="28" fillId="0" borderId="24" xfId="118" applyFont="1" applyFill="1" applyBorder="1" applyAlignment="1" applyProtection="1">
      <alignment horizontal="center" vertical="top" wrapText="1"/>
    </xf>
    <xf numFmtId="0" fontId="28" fillId="0" borderId="0" xfId="118" applyFont="1" applyFill="1" applyBorder="1" applyAlignment="1" applyProtection="1">
      <alignment horizontal="center" vertical="top" wrapText="1"/>
    </xf>
    <xf numFmtId="0" fontId="28" fillId="0" borderId="25" xfId="118" applyFont="1" applyFill="1" applyBorder="1" applyAlignment="1" applyProtection="1">
      <alignment horizontal="center" vertical="top" wrapText="1"/>
    </xf>
    <xf numFmtId="0" fontId="28" fillId="0" borderId="24" xfId="117" applyFont="1" applyFill="1" applyBorder="1" applyAlignment="1" applyProtection="1">
      <alignment horizontal="center" vertical="top" wrapText="1"/>
    </xf>
    <xf numFmtId="0" fontId="28" fillId="0" borderId="0" xfId="117" applyFont="1" applyFill="1" applyBorder="1" applyAlignment="1" applyProtection="1">
      <alignment horizontal="center" vertical="top" wrapText="1"/>
    </xf>
    <xf numFmtId="0" fontId="28" fillId="0" borderId="25" xfId="117" applyFont="1" applyFill="1" applyBorder="1" applyAlignment="1" applyProtection="1">
      <alignment horizontal="center" vertical="top" wrapText="1"/>
    </xf>
    <xf numFmtId="0" fontId="12" fillId="2" borderId="38" xfId="0" applyFont="1" applyFill="1" applyBorder="1" applyAlignment="1">
      <alignment horizontal="left" vertical="top"/>
    </xf>
    <xf numFmtId="0" fontId="12" fillId="2" borderId="39" xfId="0" applyFont="1" applyFill="1" applyBorder="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7" fillId="0" borderId="10" xfId="0" applyFont="1" applyBorder="1" applyAlignment="1">
      <alignment horizontal="left" vertical="top"/>
    </xf>
    <xf numFmtId="0" fontId="34" fillId="0" borderId="6" xfId="0" applyFont="1" applyBorder="1" applyAlignment="1">
      <alignment horizontal="left" vertical="top"/>
    </xf>
    <xf numFmtId="0" fontId="34" fillId="0" borderId="12" xfId="0" applyFont="1" applyBorder="1" applyAlignment="1">
      <alignment horizontal="left" vertical="top"/>
    </xf>
    <xf numFmtId="0" fontId="34" fillId="0" borderId="27" xfId="0" applyFont="1" applyBorder="1" applyAlignment="1">
      <alignment horizontal="left" vertical="top"/>
    </xf>
    <xf numFmtId="0" fontId="34" fillId="0" borderId="28" xfId="0" applyFont="1" applyBorder="1" applyAlignment="1">
      <alignment horizontal="left" vertical="top"/>
    </xf>
    <xf numFmtId="0" fontId="9" fillId="0" borderId="6" xfId="0" applyFont="1" applyBorder="1" applyAlignment="1">
      <alignment horizontal="left" vertical="center" wrapText="1"/>
    </xf>
    <xf numFmtId="0" fontId="42" fillId="7" borderId="42" xfId="0" applyFont="1" applyFill="1" applyBorder="1" applyAlignment="1">
      <alignment horizontal="left" wrapText="1"/>
    </xf>
    <xf numFmtId="0" fontId="42" fillId="7" borderId="43" xfId="0" applyFont="1" applyFill="1" applyBorder="1" applyAlignment="1">
      <alignment horizontal="left" wrapText="1"/>
    </xf>
    <xf numFmtId="0" fontId="42" fillId="7" borderId="44" xfId="0" applyFont="1" applyFill="1" applyBorder="1" applyAlignment="1">
      <alignment horizontal="left" wrapText="1"/>
    </xf>
    <xf numFmtId="0" fontId="42" fillId="6" borderId="40" xfId="0" applyFont="1" applyFill="1" applyBorder="1" applyAlignment="1">
      <alignment horizontal="center" wrapText="1"/>
    </xf>
    <xf numFmtId="0" fontId="42" fillId="6" borderId="4" xfId="0" applyFont="1" applyFill="1" applyBorder="1" applyAlignment="1">
      <alignment horizontal="center" wrapText="1"/>
    </xf>
    <xf numFmtId="0" fontId="42" fillId="6" borderId="41" xfId="0" applyFont="1" applyFill="1" applyBorder="1" applyAlignment="1">
      <alignment horizontal="center" wrapText="1"/>
    </xf>
    <xf numFmtId="0" fontId="42" fillId="6" borderId="40" xfId="0" applyFont="1" applyFill="1" applyBorder="1" applyAlignment="1">
      <alignment horizontal="center" vertical="center" wrapText="1"/>
    </xf>
    <xf numFmtId="0" fontId="42" fillId="6" borderId="4" xfId="0" applyFont="1" applyFill="1" applyBorder="1" applyAlignment="1">
      <alignment horizontal="center" vertical="center" wrapText="1"/>
    </xf>
    <xf numFmtId="0" fontId="42" fillId="6" borderId="41" xfId="0" applyFont="1" applyFill="1" applyBorder="1" applyAlignment="1">
      <alignment horizontal="center" vertical="center" wrapText="1"/>
    </xf>
    <xf numFmtId="0" fontId="42" fillId="0" borderId="40"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41" xfId="0" applyFont="1" applyBorder="1" applyAlignment="1">
      <alignment horizontal="center" vertical="center" wrapText="1"/>
    </xf>
    <xf numFmtId="0" fontId="49" fillId="0" borderId="0" xfId="0" applyFont="1" applyAlignment="1">
      <alignment horizontal="center"/>
    </xf>
    <xf numFmtId="0" fontId="49" fillId="0" borderId="38" xfId="0" applyFont="1" applyBorder="1" applyAlignment="1">
      <alignment horizontal="center"/>
    </xf>
    <xf numFmtId="0" fontId="50" fillId="0" borderId="4" xfId="0" applyFont="1" applyBorder="1" applyAlignment="1">
      <alignment horizontal="center" vertical="center"/>
    </xf>
    <xf numFmtId="0" fontId="50" fillId="0" borderId="41" xfId="0" applyFont="1" applyBorder="1" applyAlignment="1">
      <alignment horizontal="center" vertical="center"/>
    </xf>
    <xf numFmtId="0" fontId="43" fillId="0" borderId="6" xfId="0" applyFont="1" applyBorder="1" applyAlignment="1">
      <alignment horizontal="center" vertical="top" wrapText="1"/>
    </xf>
    <xf numFmtId="176" fontId="43" fillId="0" borderId="6" xfId="1" applyNumberFormat="1" applyFont="1" applyFill="1" applyBorder="1" applyAlignment="1">
      <alignment horizontal="center" vertical="top"/>
    </xf>
    <xf numFmtId="165" fontId="43" fillId="0" borderId="6" xfId="1" applyNumberFormat="1" applyFont="1" applyFill="1" applyBorder="1" applyAlignment="1">
      <alignment horizontal="center" vertical="top"/>
    </xf>
    <xf numFmtId="43" fontId="43" fillId="0" borderId="6" xfId="1" applyNumberFormat="1" applyFont="1" applyBorder="1" applyAlignment="1">
      <alignment horizontal="center" vertical="top"/>
    </xf>
    <xf numFmtId="176" fontId="43" fillId="0" borderId="6" xfId="1" applyNumberFormat="1" applyFont="1" applyBorder="1" applyAlignment="1">
      <alignment vertical="top"/>
    </xf>
    <xf numFmtId="0" fontId="25" fillId="0" borderId="0" xfId="113" applyFont="1" applyFill="1" applyAlignment="1">
      <alignment vertical="top"/>
    </xf>
  </cellXfs>
  <cellStyles count="169">
    <cellStyle name="??" xfId="10"/>
    <cellStyle name="?? [0.00]_laroux" xfId="11"/>
    <cellStyle name="???? [0.00]_laroux" xfId="12"/>
    <cellStyle name="????_laroux" xfId="13"/>
    <cellStyle name="??_??" xfId="14"/>
    <cellStyle name="©öe¨¬¨¢A©÷_¡¾aA¢¬" xfId="15"/>
    <cellStyle name="•W_Electrical" xfId="16"/>
    <cellStyle name="A¨­¢¬¢Ò [0]_¡¾aA¢¬" xfId="17"/>
    <cellStyle name="A¨­¢¬¢Ò_¡¾aA¢¬" xfId="18"/>
    <cellStyle name="AeE¡© [0]_¡¾aA¢¬" xfId="19"/>
    <cellStyle name="AeE¡©_¡¾aA¢¬" xfId="20"/>
    <cellStyle name="C¡ÍA¨ª_¡ÆeE©ö" xfId="21"/>
    <cellStyle name="Comma" xfId="1" builtinId="3"/>
    <cellStyle name="Comma 10" xfId="2"/>
    <cellStyle name="Comma 10 2" xfId="22"/>
    <cellStyle name="Comma 10 2 2" xfId="121"/>
    <cellStyle name="Comma 10 3" xfId="23"/>
    <cellStyle name="Comma 11" xfId="24"/>
    <cellStyle name="Comma 12" xfId="25"/>
    <cellStyle name="Comma 13" xfId="107"/>
    <cellStyle name="Comma 13 2" xfId="157"/>
    <cellStyle name="Comma 14" xfId="109"/>
    <cellStyle name="Comma 14 2" xfId="114"/>
    <cellStyle name="Comma 14 2 2" xfId="163"/>
    <cellStyle name="Comma 14 3" xfId="159"/>
    <cellStyle name="Comma 2" xfId="3"/>
    <cellStyle name="Comma 2 2" xfId="26"/>
    <cellStyle name="Comma 2 2 2" xfId="27"/>
    <cellStyle name="Comma 2 3" xfId="120"/>
    <cellStyle name="Comma 2_Roof Rates Editing" xfId="28"/>
    <cellStyle name="Comma 3" xfId="29"/>
    <cellStyle name="Comma 3 2" xfId="30"/>
    <cellStyle name="Comma 3 3" xfId="31"/>
    <cellStyle name="Comma 3 3 2" xfId="32"/>
    <cellStyle name="Comma 3 3 2 2" xfId="33"/>
    <cellStyle name="Comma 4" xfId="34"/>
    <cellStyle name="Comma 4 2" xfId="35"/>
    <cellStyle name="Comma 5" xfId="36"/>
    <cellStyle name="Comma 6" xfId="37"/>
    <cellStyle name="Comma 7" xfId="38"/>
    <cellStyle name="Comma 7 2" xfId="39"/>
    <cellStyle name="Comma 7 2 2" xfId="123"/>
    <cellStyle name="Comma 7 3" xfId="122"/>
    <cellStyle name="Comma 8" xfId="40"/>
    <cellStyle name="Comma 8 2" xfId="41"/>
    <cellStyle name="Comma 9" xfId="42"/>
    <cellStyle name="Comma 9 2" xfId="43"/>
    <cellStyle name="Comma 9 2 2" xfId="125"/>
    <cellStyle name="Comma 9 3" xfId="44"/>
    <cellStyle name="Comma 9 3 2" xfId="45"/>
    <cellStyle name="Comma 9 3 2 2" xfId="127"/>
    <cellStyle name="Comma 9 3 3" xfId="126"/>
    <cellStyle name="Comma 9 4" xfId="46"/>
    <cellStyle name="Comma 9 5" xfId="124"/>
    <cellStyle name="Currency 2" xfId="47"/>
    <cellStyle name="Currency 3" xfId="48"/>
    <cellStyle name="Currency 3 2" xfId="128"/>
    <cellStyle name="Dezimal_Tabelle1" xfId="49"/>
    <cellStyle name="Header1" xfId="50"/>
    <cellStyle name="Header2" xfId="51"/>
    <cellStyle name="Legal 8½ x 14 in" xfId="52"/>
    <cellStyle name="Legal 8½ x 14 in 2" xfId="53"/>
    <cellStyle name="Legal 8½ x 14 in 2 2" xfId="54"/>
    <cellStyle name="Legal 8½ x 14 in 2 2 2" xfId="55"/>
    <cellStyle name="Legal 8½ x 14 in 3" xfId="56"/>
    <cellStyle name="Legal 8½ x 14 in_Bill 01 Preliminaries" xfId="57"/>
    <cellStyle name="Legal 8½ x 14 in_BOQ Bill No 01 Preliminaries 2" xfId="119"/>
    <cellStyle name="Legal 8½ x 14 in_Summary" xfId="118"/>
    <cellStyle name="Normal" xfId="0" builtinId="0"/>
    <cellStyle name="Normal 10" xfId="58"/>
    <cellStyle name="Normal 10 2" xfId="59"/>
    <cellStyle name="Normal 10 3" xfId="129"/>
    <cellStyle name="Normal 11" xfId="60"/>
    <cellStyle name="Normal 11 2" xfId="130"/>
    <cellStyle name="Normal 12" xfId="61"/>
    <cellStyle name="Normal 12 2" xfId="62"/>
    <cellStyle name="Normal 12 2 2" xfId="63"/>
    <cellStyle name="Normal 12 2 2 2" xfId="133"/>
    <cellStyle name="Normal 12 2 3" xfId="132"/>
    <cellStyle name="Normal 12 3" xfId="131"/>
    <cellStyle name="Normal 13" xfId="64"/>
    <cellStyle name="Normal 13 2" xfId="134"/>
    <cellStyle name="Normal 14" xfId="65"/>
    <cellStyle name="Normal 15" xfId="66"/>
    <cellStyle name="Normal 15 2" xfId="135"/>
    <cellStyle name="Normal 154" xfId="67"/>
    <cellStyle name="Normal 154 2" xfId="136"/>
    <cellStyle name="Normal 155" xfId="68"/>
    <cellStyle name="Normal 155 2" xfId="137"/>
    <cellStyle name="Normal 16" xfId="108"/>
    <cellStyle name="Normal 16 2" xfId="113"/>
    <cellStyle name="Normal 16 2 2" xfId="162"/>
    <cellStyle name="Normal 16 3" xfId="158"/>
    <cellStyle name="Normal 2" xfId="4"/>
    <cellStyle name="Normal 2 2" xfId="69"/>
    <cellStyle name="Normal 2 2 2" xfId="5"/>
    <cellStyle name="Normal 2 2 2 2 2" xfId="70"/>
    <cellStyle name="Normal 2 2 2 3" xfId="6"/>
    <cellStyle name="Normal 2 2 2 3 2" xfId="112"/>
    <cellStyle name="Normal 2 3" xfId="71"/>
    <cellStyle name="Normal 2 3 2" xfId="138"/>
    <cellStyle name="Normal 2 4" xfId="7"/>
    <cellStyle name="Normal 2 4 2" xfId="72"/>
    <cellStyle name="Normal 2 5" xfId="73"/>
    <cellStyle name="Normal 2 6" xfId="110"/>
    <cellStyle name="Normal 2 6 2" xfId="116"/>
    <cellStyle name="Normal 2 6 2 2" xfId="165"/>
    <cellStyle name="Normal 2 6 3" xfId="160"/>
    <cellStyle name="Normal 23" xfId="74"/>
    <cellStyle name="Normal 23 2" xfId="139"/>
    <cellStyle name="Normal 3" xfId="8"/>
    <cellStyle name="Normal 3 2" xfId="75"/>
    <cellStyle name="Normal 4" xfId="9"/>
    <cellStyle name="Normal 4 2" xfId="111"/>
    <cellStyle name="Normal 4 2 2" xfId="115"/>
    <cellStyle name="Normal 4 2 2 2" xfId="164"/>
    <cellStyle name="Normal 4 2 3" xfId="161"/>
    <cellStyle name="Normal 5" xfId="76"/>
    <cellStyle name="Normal 5 3" xfId="168"/>
    <cellStyle name="Normal 6" xfId="77"/>
    <cellStyle name="Normal 6 12 2" xfId="117"/>
    <cellStyle name="Normal 6 12 2 2" xfId="166"/>
    <cellStyle name="Normal 6 15 3 2 2" xfId="167"/>
    <cellStyle name="Normal 6 2" xfId="78"/>
    <cellStyle name="Normal 6 2 2" xfId="140"/>
    <cellStyle name="Normal 6 3" xfId="79"/>
    <cellStyle name="Normal 6 3 2" xfId="141"/>
    <cellStyle name="Normal 6 4" xfId="80"/>
    <cellStyle name="Normal 6 4 2" xfId="81"/>
    <cellStyle name="Normal 6 4 2 2" xfId="142"/>
    <cellStyle name="Normal 6 4 3" xfId="82"/>
    <cellStyle name="Normal 6 4 3 2" xfId="83"/>
    <cellStyle name="Normal 6 4 3 2 2" xfId="144"/>
    <cellStyle name="Normal 6 4 3 3" xfId="143"/>
    <cellStyle name="Normal 6 5" xfId="84"/>
    <cellStyle name="Normal 6 5 2" xfId="145"/>
    <cellStyle name="Normal 6 6" xfId="85"/>
    <cellStyle name="Normal 6 6 2" xfId="86"/>
    <cellStyle name="Normal 6 6 2 2" xfId="147"/>
    <cellStyle name="Normal 6 6 3" xfId="146"/>
    <cellStyle name="Normal 7" xfId="87"/>
    <cellStyle name="Normal 7 2" xfId="148"/>
    <cellStyle name="Normal 8" xfId="88"/>
    <cellStyle name="Normal 9" xfId="89"/>
    <cellStyle name="Normal 9 2" xfId="90"/>
    <cellStyle name="Normal 9 2 2" xfId="150"/>
    <cellStyle name="Normal 9 3" xfId="91"/>
    <cellStyle name="Normal 9 3 2" xfId="92"/>
    <cellStyle name="Normal 9 3 2 2" xfId="152"/>
    <cellStyle name="Normal 9 3 3" xfId="151"/>
    <cellStyle name="Normal 9 4" xfId="149"/>
    <cellStyle name="Percent 2" xfId="93"/>
    <cellStyle name="Percent 2 2" xfId="94"/>
    <cellStyle name="Percent 3" xfId="95"/>
    <cellStyle name="Percent 4" xfId="96"/>
    <cellStyle name="Percent 5" xfId="97"/>
    <cellStyle name="Percent 5 2" xfId="153"/>
    <cellStyle name="Percent 6" xfId="98"/>
    <cellStyle name="Percent 6 2" xfId="154"/>
    <cellStyle name="Percent 7" xfId="99"/>
    <cellStyle name="Percent 7 2" xfId="100"/>
    <cellStyle name="Percent 7 2 2" xfId="156"/>
    <cellStyle name="Percent 7 3" xfId="155"/>
    <cellStyle name="tHOMA" xfId="101"/>
    <cellStyle name="桁区切り [0.00]_laroux" xfId="102"/>
    <cellStyle name="桁区切り_laroux" xfId="103"/>
    <cellStyle name="標準_94物件" xfId="104"/>
    <cellStyle name="通貨 [0.00]_laroux" xfId="105"/>
    <cellStyle name="通貨_laroux" xfId="106"/>
  </cellStyles>
  <dxfs count="0"/>
  <tableStyles count="0" defaultTableStyle="TableStyleMedium9" defaultPivotStyle="PivotStyleLight16"/>
  <colors>
    <mruColors>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158750</xdr:colOff>
      <xdr:row>0</xdr:row>
      <xdr:rowOff>57150</xdr:rowOff>
    </xdr:from>
    <xdr:to>
      <xdr:col>8</xdr:col>
      <xdr:colOff>285750</xdr:colOff>
      <xdr:row>7</xdr:row>
      <xdr:rowOff>57150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8550" y="57150"/>
          <a:ext cx="3784600" cy="12128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187325</xdr:colOff>
      <xdr:row>0</xdr:row>
      <xdr:rowOff>28575</xdr:rowOff>
    </xdr:from>
    <xdr:to>
      <xdr:col>5</xdr:col>
      <xdr:colOff>679450</xdr:colOff>
      <xdr:row>0</xdr:row>
      <xdr:rowOff>542925</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5450" y="28575"/>
          <a:ext cx="2273300" cy="514350"/>
        </a:xfrm>
        <a:prstGeom prst="rect">
          <a:avLst/>
        </a:prstGeom>
        <a:noFill/>
      </xdr:spPr>
    </xdr:pic>
    <xdr:clientData/>
  </xdr:twoCellAnchor>
  <xdr:twoCellAnchor editAs="oneCell">
    <xdr:from>
      <xdr:col>0</xdr:col>
      <xdr:colOff>57150</xdr:colOff>
      <xdr:row>0</xdr:row>
      <xdr:rowOff>85725</xdr:rowOff>
    </xdr:from>
    <xdr:to>
      <xdr:col>1</xdr:col>
      <xdr:colOff>1219200</xdr:colOff>
      <xdr:row>0</xdr:row>
      <xdr:rowOff>495300</xdr:rowOff>
    </xdr:to>
    <xdr:pic>
      <xdr:nvPicPr>
        <xdr:cNvPr id="3" name="Picture 2" descr="C:\Users\Kamleshg.ARC\Desktop\Kamlesh Laptop Docs\ALIGHT\ALIGHT TOOLBOX\Logos\PNG Image Files\Horizontal Logo Gradient Mark.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85725"/>
          <a:ext cx="1609725" cy="4095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416076</xdr:colOff>
      <xdr:row>0</xdr:row>
      <xdr:rowOff>130922</xdr:rowOff>
    </xdr:from>
    <xdr:to>
      <xdr:col>5</xdr:col>
      <xdr:colOff>1021566</xdr:colOff>
      <xdr:row>0</xdr:row>
      <xdr:rowOff>561718</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2351" y="130922"/>
          <a:ext cx="1815165" cy="430796"/>
        </a:xfrm>
        <a:prstGeom prst="rect">
          <a:avLst/>
        </a:prstGeom>
        <a:noFill/>
      </xdr:spPr>
    </xdr:pic>
    <xdr:clientData/>
  </xdr:twoCellAnchor>
  <xdr:twoCellAnchor editAs="oneCell">
    <xdr:from>
      <xdr:col>0</xdr:col>
      <xdr:colOff>0</xdr:colOff>
      <xdr:row>0</xdr:row>
      <xdr:rowOff>0</xdr:rowOff>
    </xdr:from>
    <xdr:to>
      <xdr:col>1</xdr:col>
      <xdr:colOff>1162050</xdr:colOff>
      <xdr:row>0</xdr:row>
      <xdr:rowOff>409575</xdr:rowOff>
    </xdr:to>
    <xdr:pic>
      <xdr:nvPicPr>
        <xdr:cNvPr id="4" name="Picture 3" descr="C:\Users\Kamleshg.ARC\Desktop\Kamlesh Laptop Docs\ALIGHT\ALIGHT TOOLBOX\Logos\PNG Image Files\Horizontal Logo Gradient Mark.png">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09725" cy="4095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5208</xdr:colOff>
      <xdr:row>0</xdr:row>
      <xdr:rowOff>29395</xdr:rowOff>
    </xdr:from>
    <xdr:to>
      <xdr:col>5</xdr:col>
      <xdr:colOff>674241</xdr:colOff>
      <xdr:row>1</xdr:row>
      <xdr:rowOff>64213</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9450" y="29395"/>
          <a:ext cx="1664342" cy="602037"/>
        </a:xfrm>
        <a:prstGeom prst="rect">
          <a:avLst/>
        </a:prstGeom>
        <a:noFill/>
      </xdr:spPr>
    </xdr:pic>
    <xdr:clientData/>
  </xdr:twoCellAnchor>
  <xdr:twoCellAnchor editAs="oneCell">
    <xdr:from>
      <xdr:col>0</xdr:col>
      <xdr:colOff>0</xdr:colOff>
      <xdr:row>0</xdr:row>
      <xdr:rowOff>0</xdr:rowOff>
    </xdr:from>
    <xdr:to>
      <xdr:col>1</xdr:col>
      <xdr:colOff>1160231</xdr:colOff>
      <xdr:row>0</xdr:row>
      <xdr:rowOff>409575</xdr:rowOff>
    </xdr:to>
    <xdr:pic>
      <xdr:nvPicPr>
        <xdr:cNvPr id="3" name="Picture 2" descr="C:\Users\Kamleshg.ARC\Desktop\Kamlesh Laptop Docs\ALIGHT\ALIGHT TOOLBOX\Logos\PNG Image Files\Horizontal Logo Gradient Mark.pn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09725" cy="4095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426165</xdr:colOff>
      <xdr:row>0</xdr:row>
      <xdr:rowOff>68419</xdr:rowOff>
    </xdr:from>
    <xdr:to>
      <xdr:col>5</xdr:col>
      <xdr:colOff>285592</xdr:colOff>
      <xdr:row>0</xdr:row>
      <xdr:rowOff>519269</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56975" y="68419"/>
          <a:ext cx="1308300" cy="450850"/>
        </a:xfrm>
        <a:prstGeom prst="rect">
          <a:avLst/>
        </a:prstGeom>
        <a:noFill/>
      </xdr:spPr>
    </xdr:pic>
    <xdr:clientData/>
  </xdr:twoCellAnchor>
  <xdr:twoCellAnchor editAs="oneCell">
    <xdr:from>
      <xdr:col>0</xdr:col>
      <xdr:colOff>0</xdr:colOff>
      <xdr:row>0</xdr:row>
      <xdr:rowOff>0</xdr:rowOff>
    </xdr:from>
    <xdr:to>
      <xdr:col>1</xdr:col>
      <xdr:colOff>1167014</xdr:colOff>
      <xdr:row>0</xdr:row>
      <xdr:rowOff>409575</xdr:rowOff>
    </xdr:to>
    <xdr:pic>
      <xdr:nvPicPr>
        <xdr:cNvPr id="3" name="Picture 2" descr="C:\Users\Kamleshg.ARC\Desktop\Kamlesh Laptop Docs\ALIGHT\ALIGHT TOOLBOX\Logos\PNG Image Files\Horizontal Logo Gradient Mark.png">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09725" cy="4095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38385</xdr:colOff>
      <xdr:row>1</xdr:row>
      <xdr:rowOff>152400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9050" y="0"/>
          <a:ext cx="1238535" cy="3143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3129938</xdr:colOff>
      <xdr:row>0</xdr:row>
      <xdr:rowOff>64954</xdr:rowOff>
    </xdr:from>
    <xdr:to>
      <xdr:col>4</xdr:col>
      <xdr:colOff>884716</xdr:colOff>
      <xdr:row>1</xdr:row>
      <xdr:rowOff>51412</xdr:rowOff>
    </xdr:to>
    <xdr:pic>
      <xdr:nvPicPr>
        <xdr:cNvPr id="4" name="Picture 3">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7498" y="64954"/>
          <a:ext cx="2276284" cy="514350"/>
        </a:xfrm>
        <a:prstGeom prst="rect">
          <a:avLst/>
        </a:prstGeom>
        <a:noFill/>
      </xdr:spPr>
    </xdr:pic>
    <xdr:clientData/>
  </xdr:twoCellAnchor>
  <xdr:twoCellAnchor editAs="oneCell">
    <xdr:from>
      <xdr:col>0</xdr:col>
      <xdr:colOff>0</xdr:colOff>
      <xdr:row>0</xdr:row>
      <xdr:rowOff>0</xdr:rowOff>
    </xdr:from>
    <xdr:to>
      <xdr:col>1</xdr:col>
      <xdr:colOff>1162165</xdr:colOff>
      <xdr:row>0</xdr:row>
      <xdr:rowOff>409575</xdr:rowOff>
    </xdr:to>
    <xdr:pic>
      <xdr:nvPicPr>
        <xdr:cNvPr id="3" name="Picture 2" descr="C:\Users\Kamleshg.ARC\Desktop\Kamlesh Laptop Docs\ALIGHT\ALIGHT TOOLBOX\Logos\PNG Image Files\Horizontal Logo Gradient Mark.png">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09725" cy="4095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8\d\Sameera\Work\Tangalle%20Hospital\Tangalle%20-%20Maternaty%20Ward%20Complex%20WS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gama"/>
      <sheetName val="Tangalle hos"/>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J42"/>
  <sheetViews>
    <sheetView tabSelected="1" view="pageBreakPreview" zoomScaleNormal="100" zoomScaleSheetLayoutView="100" workbookViewId="0">
      <selection activeCell="C10" sqref="C10"/>
    </sheetView>
  </sheetViews>
  <sheetFormatPr defaultRowHeight="13.2"/>
  <cols>
    <col min="1" max="1" width="4.6640625" customWidth="1"/>
    <col min="9" max="9" width="9.5546875" customWidth="1"/>
    <col min="10" max="10" width="11.6640625" customWidth="1"/>
  </cols>
  <sheetData>
    <row r="1" spans="1:10" ht="13.8" thickTop="1">
      <c r="A1" s="12"/>
      <c r="B1" s="13"/>
      <c r="C1" s="13"/>
      <c r="D1" s="13"/>
      <c r="E1" s="13"/>
      <c r="F1" s="13"/>
      <c r="G1" s="13"/>
      <c r="H1" s="13"/>
      <c r="I1" s="13"/>
      <c r="J1" s="14"/>
    </row>
    <row r="2" spans="1:10">
      <c r="A2" s="15"/>
      <c r="B2" s="16"/>
      <c r="C2" s="16"/>
      <c r="D2" s="16"/>
      <c r="E2" s="16"/>
      <c r="F2" s="16"/>
      <c r="G2" s="16"/>
      <c r="H2" s="16"/>
      <c r="I2" s="16"/>
      <c r="J2" s="17"/>
    </row>
    <row r="3" spans="1:10">
      <c r="A3" s="15"/>
      <c r="B3" s="16"/>
      <c r="C3" s="16"/>
      <c r="D3" s="16"/>
      <c r="E3" s="16"/>
      <c r="F3" s="16"/>
      <c r="G3" s="16"/>
      <c r="H3" s="16"/>
      <c r="I3" s="16"/>
      <c r="J3" s="17"/>
    </row>
    <row r="4" spans="1:10">
      <c r="A4" s="15"/>
      <c r="B4" s="16"/>
      <c r="C4" s="16"/>
      <c r="D4" s="16"/>
      <c r="E4" s="16"/>
      <c r="F4" s="16"/>
      <c r="G4" s="16"/>
      <c r="H4" s="16"/>
      <c r="I4" s="16"/>
      <c r="J4" s="17"/>
    </row>
    <row r="5" spans="1:10" ht="15.6">
      <c r="A5" s="15"/>
      <c r="B5" s="18"/>
      <c r="C5" s="18"/>
      <c r="D5" s="18"/>
      <c r="E5" s="18"/>
      <c r="F5" s="18"/>
      <c r="G5" s="18"/>
      <c r="H5" s="18"/>
      <c r="I5" s="18"/>
      <c r="J5" s="19"/>
    </row>
    <row r="6" spans="1:10">
      <c r="A6" s="15"/>
      <c r="B6" s="16"/>
      <c r="C6" s="16"/>
      <c r="D6" s="16"/>
      <c r="E6" s="16"/>
      <c r="F6" s="16"/>
      <c r="G6" s="16"/>
      <c r="H6" s="16"/>
      <c r="I6" s="16"/>
      <c r="J6" s="17"/>
    </row>
    <row r="7" spans="1:10" ht="15.6">
      <c r="A7" s="15"/>
      <c r="B7" s="20"/>
      <c r="C7" s="20"/>
      <c r="D7" s="20"/>
      <c r="E7" s="20"/>
      <c r="F7" s="20"/>
      <c r="G7" s="20"/>
      <c r="H7" s="20"/>
      <c r="I7" s="20"/>
      <c r="J7" s="21"/>
    </row>
    <row r="8" spans="1:10">
      <c r="A8" s="15"/>
      <c r="B8" s="16"/>
      <c r="C8" s="16"/>
      <c r="D8" s="16"/>
      <c r="E8" s="16"/>
      <c r="F8" s="16"/>
      <c r="G8" s="16"/>
      <c r="H8" s="16"/>
      <c r="I8" s="16"/>
      <c r="J8" s="17"/>
    </row>
    <row r="9" spans="1:10" ht="17.399999999999999">
      <c r="A9" s="198" t="s">
        <v>74</v>
      </c>
      <c r="B9" s="199"/>
      <c r="C9" s="199"/>
      <c r="D9" s="199"/>
      <c r="E9" s="199"/>
      <c r="F9" s="199"/>
      <c r="G9" s="199"/>
      <c r="H9" s="199"/>
      <c r="I9" s="199"/>
      <c r="J9" s="200"/>
    </row>
    <row r="10" spans="1:10">
      <c r="A10" s="15"/>
      <c r="B10" s="16"/>
      <c r="C10" s="16"/>
      <c r="D10" s="16"/>
      <c r="E10" s="16"/>
      <c r="F10" s="16"/>
      <c r="G10" s="16"/>
      <c r="H10" s="16"/>
      <c r="I10" s="16"/>
      <c r="J10" s="17"/>
    </row>
    <row r="11" spans="1:10" ht="15.6">
      <c r="A11" s="201" t="s">
        <v>67</v>
      </c>
      <c r="B11" s="202"/>
      <c r="C11" s="202"/>
      <c r="D11" s="202"/>
      <c r="E11" s="202"/>
      <c r="F11" s="202"/>
      <c r="G11" s="202"/>
      <c r="H11" s="202"/>
      <c r="I11" s="202"/>
      <c r="J11" s="203"/>
    </row>
    <row r="12" spans="1:10" ht="15.6">
      <c r="A12" s="201"/>
      <c r="B12" s="202"/>
      <c r="C12" s="202"/>
      <c r="D12" s="202"/>
      <c r="E12" s="202"/>
      <c r="F12" s="202"/>
      <c r="G12" s="202"/>
      <c r="H12" s="202"/>
      <c r="I12" s="202"/>
      <c r="J12" s="203"/>
    </row>
    <row r="13" spans="1:10">
      <c r="A13" s="15"/>
      <c r="B13" s="16"/>
      <c r="C13" s="16"/>
      <c r="D13" s="16"/>
      <c r="E13" s="16"/>
      <c r="F13" s="16"/>
      <c r="G13" s="16"/>
      <c r="H13" s="16"/>
      <c r="I13" s="16"/>
      <c r="J13" s="17"/>
    </row>
    <row r="14" spans="1:10" ht="40.200000000000003" customHeight="1">
      <c r="A14" s="209" t="s">
        <v>194</v>
      </c>
      <c r="B14" s="210"/>
      <c r="C14" s="210"/>
      <c r="D14" s="210"/>
      <c r="E14" s="210"/>
      <c r="F14" s="210"/>
      <c r="G14" s="210"/>
      <c r="H14" s="210"/>
      <c r="I14" s="210"/>
      <c r="J14" s="211"/>
    </row>
    <row r="15" spans="1:10" ht="13.2" customHeight="1">
      <c r="A15" s="209"/>
      <c r="B15" s="210"/>
      <c r="C15" s="210"/>
      <c r="D15" s="210"/>
      <c r="E15" s="210"/>
      <c r="F15" s="210"/>
      <c r="G15" s="210"/>
      <c r="H15" s="210"/>
      <c r="I15" s="210"/>
      <c r="J15" s="211"/>
    </row>
    <row r="16" spans="1:10">
      <c r="A16" s="15"/>
      <c r="B16" s="16"/>
      <c r="C16" s="16"/>
      <c r="D16" s="16"/>
      <c r="E16" s="16"/>
      <c r="F16" s="16"/>
      <c r="G16" s="16"/>
      <c r="H16" s="16"/>
      <c r="I16" s="16"/>
      <c r="J16" s="17"/>
    </row>
    <row r="17" spans="1:10">
      <c r="A17" s="15"/>
      <c r="B17" s="16"/>
      <c r="C17" s="16"/>
      <c r="D17" s="16"/>
      <c r="E17" s="16"/>
      <c r="F17" s="16"/>
      <c r="G17" s="16"/>
      <c r="H17" s="16"/>
      <c r="I17" s="16"/>
      <c r="J17" s="17"/>
    </row>
    <row r="18" spans="1:10" ht="17.399999999999999">
      <c r="A18" s="22"/>
      <c r="B18" s="23"/>
      <c r="C18" s="23"/>
      <c r="D18" s="23"/>
      <c r="E18" s="23"/>
      <c r="F18" s="23"/>
      <c r="G18" s="23"/>
      <c r="H18" s="23"/>
      <c r="I18" s="23"/>
      <c r="J18" s="24"/>
    </row>
    <row r="19" spans="1:10" ht="22.5" customHeight="1">
      <c r="A19" s="204" t="s">
        <v>75</v>
      </c>
      <c r="B19" s="205"/>
      <c r="C19" s="205"/>
      <c r="D19" s="205"/>
      <c r="E19" s="205"/>
      <c r="F19" s="205"/>
      <c r="G19" s="205"/>
      <c r="H19" s="205"/>
      <c r="I19" s="205"/>
      <c r="J19" s="206"/>
    </row>
    <row r="20" spans="1:10" ht="22.8">
      <c r="A20" s="204" t="s">
        <v>29</v>
      </c>
      <c r="B20" s="205"/>
      <c r="C20" s="205"/>
      <c r="D20" s="205"/>
      <c r="E20" s="205"/>
      <c r="F20" s="205"/>
      <c r="G20" s="205"/>
      <c r="H20" s="205"/>
      <c r="I20" s="205"/>
      <c r="J20" s="206"/>
    </row>
    <row r="21" spans="1:10" ht="17.399999999999999">
      <c r="A21" s="22"/>
      <c r="B21" s="221" t="s">
        <v>30</v>
      </c>
      <c r="C21" s="221"/>
      <c r="D21" s="221"/>
      <c r="E21" s="221"/>
      <c r="F21" s="221"/>
      <c r="G21" s="221"/>
      <c r="H21" s="221"/>
      <c r="I21" s="221"/>
      <c r="J21" s="222"/>
    </row>
    <row r="22" spans="1:10" ht="15" customHeight="1">
      <c r="A22" s="15"/>
      <c r="B22" s="207" t="s">
        <v>62</v>
      </c>
      <c r="C22" s="207"/>
      <c r="D22" s="207"/>
      <c r="E22" s="207"/>
      <c r="F22" s="207"/>
      <c r="G22" s="207"/>
      <c r="H22" s="207"/>
      <c r="I22" s="207"/>
      <c r="J22" s="208"/>
    </row>
    <row r="23" spans="1:10" ht="15" customHeight="1">
      <c r="A23" s="25"/>
      <c r="B23" s="207" t="s">
        <v>63</v>
      </c>
      <c r="C23" s="207"/>
      <c r="D23" s="207"/>
      <c r="E23" s="207"/>
      <c r="F23" s="207"/>
      <c r="G23" s="207"/>
      <c r="H23" s="207"/>
      <c r="I23" s="207"/>
      <c r="J23" s="208"/>
    </row>
    <row r="24" spans="1:10" ht="15" customHeight="1">
      <c r="A24" s="25"/>
      <c r="B24" s="207" t="s">
        <v>64</v>
      </c>
      <c r="C24" s="207"/>
      <c r="D24" s="207"/>
      <c r="E24" s="207"/>
      <c r="F24" s="207"/>
      <c r="G24" s="207"/>
      <c r="H24" s="207"/>
      <c r="I24" s="207"/>
      <c r="J24" s="208"/>
    </row>
    <row r="25" spans="1:10" ht="15" customHeight="1">
      <c r="A25" s="25"/>
      <c r="B25" s="225" t="s">
        <v>112</v>
      </c>
      <c r="C25" s="223"/>
      <c r="D25" s="223"/>
      <c r="E25" s="223"/>
      <c r="F25" s="223"/>
      <c r="G25" s="223"/>
      <c r="H25" s="223"/>
      <c r="I25" s="223"/>
      <c r="J25" s="224"/>
    </row>
    <row r="26" spans="1:10" ht="15" customHeight="1">
      <c r="A26" s="26"/>
      <c r="B26" s="226"/>
      <c r="C26" s="226"/>
      <c r="D26" s="226"/>
      <c r="E26" s="226"/>
      <c r="F26" s="226"/>
      <c r="G26" s="226"/>
      <c r="H26" s="226"/>
      <c r="I26" s="226"/>
      <c r="J26" s="227"/>
    </row>
    <row r="27" spans="1:10" ht="15" customHeight="1">
      <c r="A27" s="26"/>
      <c r="B27" s="223"/>
      <c r="C27" s="223"/>
      <c r="D27" s="223"/>
      <c r="E27" s="223"/>
      <c r="F27" s="223"/>
      <c r="G27" s="223"/>
      <c r="H27" s="223"/>
      <c r="I27" s="223"/>
      <c r="J27" s="224"/>
    </row>
    <row r="28" spans="1:10" ht="15" customHeight="1">
      <c r="A28" s="26"/>
      <c r="B28" s="223"/>
      <c r="C28" s="223"/>
      <c r="D28" s="223"/>
      <c r="E28" s="223"/>
      <c r="F28" s="223"/>
      <c r="G28" s="223"/>
      <c r="H28" s="223"/>
      <c r="I28" s="223"/>
      <c r="J28" s="224"/>
    </row>
    <row r="29" spans="1:10" ht="15" customHeight="1">
      <c r="A29" s="26"/>
      <c r="B29" s="223"/>
      <c r="C29" s="223"/>
      <c r="D29" s="223"/>
      <c r="E29" s="223"/>
      <c r="F29" s="223"/>
      <c r="G29" s="223"/>
      <c r="H29" s="223"/>
      <c r="I29" s="223"/>
      <c r="J29" s="224"/>
    </row>
    <row r="30" spans="1:10" ht="15" customHeight="1">
      <c r="A30" s="26"/>
      <c r="B30" s="223"/>
      <c r="C30" s="223"/>
      <c r="D30" s="223"/>
      <c r="E30" s="223"/>
      <c r="F30" s="223"/>
      <c r="G30" s="223"/>
      <c r="H30" s="223"/>
      <c r="I30" s="223"/>
      <c r="J30" s="224"/>
    </row>
    <row r="31" spans="1:10" ht="15" customHeight="1">
      <c r="A31" s="26"/>
      <c r="B31" s="223"/>
      <c r="C31" s="223"/>
      <c r="D31" s="223"/>
      <c r="E31" s="223"/>
      <c r="F31" s="223"/>
      <c r="G31" s="223"/>
      <c r="H31" s="223"/>
      <c r="I31" s="223"/>
      <c r="J31" s="224"/>
    </row>
    <row r="32" spans="1:10" ht="28.5" customHeight="1">
      <c r="A32" s="212" t="s">
        <v>70</v>
      </c>
      <c r="B32" s="213"/>
      <c r="C32" s="213"/>
      <c r="D32" s="213"/>
      <c r="E32" s="213"/>
      <c r="F32" s="213"/>
      <c r="G32" s="213"/>
      <c r="H32" s="213"/>
      <c r="I32" s="213"/>
      <c r="J32" s="214"/>
    </row>
    <row r="33" spans="1:10" ht="15" customHeight="1">
      <c r="A33" s="82"/>
      <c r="B33" s="83"/>
      <c r="C33" s="83"/>
      <c r="D33" s="83"/>
      <c r="E33" s="83"/>
      <c r="F33" s="83"/>
      <c r="G33" s="83"/>
      <c r="H33" s="83"/>
      <c r="I33" s="83"/>
      <c r="J33" s="84"/>
    </row>
    <row r="34" spans="1:10" ht="15" customHeight="1">
      <c r="A34" s="215" t="s">
        <v>71</v>
      </c>
      <c r="B34" s="216"/>
      <c r="C34" s="216"/>
      <c r="D34" s="216"/>
      <c r="E34" s="216"/>
      <c r="F34" s="216"/>
      <c r="G34" s="216"/>
      <c r="H34" s="216"/>
      <c r="I34" s="216"/>
      <c r="J34" s="217"/>
    </row>
    <row r="35" spans="1:10">
      <c r="A35" s="15"/>
      <c r="B35" s="81"/>
      <c r="C35" s="16"/>
      <c r="D35" s="16"/>
      <c r="E35" s="16"/>
      <c r="F35" s="16"/>
      <c r="G35" s="16"/>
      <c r="H35" s="16"/>
      <c r="I35" s="16"/>
      <c r="J35" s="17"/>
    </row>
    <row r="36" spans="1:10">
      <c r="A36" s="27"/>
      <c r="B36" s="28"/>
      <c r="C36" s="28"/>
      <c r="D36" s="28"/>
      <c r="E36" s="28"/>
      <c r="F36" s="28"/>
      <c r="G36" s="28"/>
      <c r="H36" s="28"/>
      <c r="I36" s="28"/>
      <c r="J36" s="29"/>
    </row>
    <row r="37" spans="1:10">
      <c r="A37" s="30"/>
      <c r="B37" s="16"/>
      <c r="C37" s="16"/>
      <c r="D37" s="16"/>
      <c r="E37" s="16"/>
      <c r="F37" s="16"/>
      <c r="G37" s="16"/>
      <c r="H37" s="16"/>
      <c r="I37" s="16"/>
      <c r="J37" s="17"/>
    </row>
    <row r="38" spans="1:10">
      <c r="A38" s="15"/>
      <c r="B38" s="16"/>
      <c r="C38" s="16"/>
      <c r="D38" s="16"/>
      <c r="E38" s="16"/>
      <c r="F38" s="16"/>
      <c r="G38" s="16"/>
      <c r="H38" s="16"/>
      <c r="I38" s="16"/>
      <c r="J38" s="17"/>
    </row>
    <row r="39" spans="1:10">
      <c r="A39" s="218" t="s">
        <v>72</v>
      </c>
      <c r="B39" s="219"/>
      <c r="C39" s="219"/>
      <c r="D39" s="219"/>
      <c r="E39" s="219"/>
      <c r="F39" s="219"/>
      <c r="G39" s="219"/>
      <c r="H39" s="219"/>
      <c r="I39" s="219"/>
      <c r="J39" s="220"/>
    </row>
    <row r="40" spans="1:10">
      <c r="A40" s="15"/>
      <c r="B40" s="16"/>
      <c r="C40" s="16"/>
      <c r="D40" s="16"/>
      <c r="E40" s="16"/>
      <c r="F40" s="16"/>
      <c r="G40" s="16"/>
      <c r="H40" s="16"/>
      <c r="I40" s="16"/>
      <c r="J40" s="17"/>
    </row>
    <row r="41" spans="1:10" ht="13.8" thickBot="1">
      <c r="A41" s="31"/>
      <c r="B41" s="32"/>
      <c r="C41" s="32"/>
      <c r="D41" s="32"/>
      <c r="E41" s="32"/>
      <c r="F41" s="32"/>
      <c r="G41" s="32"/>
      <c r="H41" s="32"/>
      <c r="I41" s="32"/>
      <c r="J41" s="33"/>
    </row>
    <row r="42" spans="1:10" ht="13.8" thickTop="1"/>
  </sheetData>
  <mergeCells count="19">
    <mergeCell ref="A32:J32"/>
    <mergeCell ref="A34:J34"/>
    <mergeCell ref="A39:J39"/>
    <mergeCell ref="A12:J12"/>
    <mergeCell ref="B21:J21"/>
    <mergeCell ref="B27:J27"/>
    <mergeCell ref="B28:J28"/>
    <mergeCell ref="B29:J29"/>
    <mergeCell ref="B30:J30"/>
    <mergeCell ref="B31:J31"/>
    <mergeCell ref="B23:J23"/>
    <mergeCell ref="B24:J24"/>
    <mergeCell ref="A20:J20"/>
    <mergeCell ref="B25:J26"/>
    <mergeCell ref="A9:J9"/>
    <mergeCell ref="A11:J11"/>
    <mergeCell ref="A19:J19"/>
    <mergeCell ref="B22:J22"/>
    <mergeCell ref="A14:J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45"/>
  <sheetViews>
    <sheetView view="pageBreakPreview" topLeftCell="A37" zoomScaleNormal="100" zoomScaleSheetLayoutView="100" workbookViewId="0">
      <selection activeCell="B27" sqref="B27:F27"/>
    </sheetView>
  </sheetViews>
  <sheetFormatPr defaultRowHeight="13.2"/>
  <cols>
    <col min="1" max="1" width="6.6640625" customWidth="1"/>
    <col min="2" max="2" width="48.33203125" customWidth="1"/>
    <col min="3" max="3" width="5.6640625" customWidth="1"/>
    <col min="4" max="4" width="16.33203125" customWidth="1"/>
    <col min="5" max="5" width="10.44140625" customWidth="1"/>
    <col min="6" max="6" width="10.33203125" customWidth="1"/>
  </cols>
  <sheetData>
    <row r="1" spans="1:6" ht="44.7" customHeight="1">
      <c r="A1" s="230"/>
      <c r="B1" s="231"/>
      <c r="C1" s="231"/>
      <c r="D1" s="231"/>
      <c r="E1" s="231"/>
      <c r="F1" s="232"/>
    </row>
    <row r="2" spans="1:6" ht="13.8">
      <c r="A2" s="233" t="s">
        <v>251</v>
      </c>
      <c r="B2" s="234"/>
      <c r="C2" s="234"/>
      <c r="D2" s="234"/>
      <c r="E2" s="234"/>
      <c r="F2" s="235"/>
    </row>
    <row r="3" spans="1:6" ht="13.8">
      <c r="A3" s="236" t="s">
        <v>38</v>
      </c>
      <c r="B3" s="237"/>
      <c r="C3" s="237"/>
      <c r="D3" s="237"/>
      <c r="E3" s="237"/>
      <c r="F3" s="238"/>
    </row>
    <row r="4" spans="1:6" ht="14.4" thickBot="1">
      <c r="A4" s="239" t="s">
        <v>113</v>
      </c>
      <c r="B4" s="240"/>
      <c r="C4" s="240"/>
      <c r="D4" s="240"/>
      <c r="E4" s="240"/>
      <c r="F4" s="241"/>
    </row>
    <row r="5" spans="1:6">
      <c r="A5" s="35"/>
      <c r="B5" s="228" t="s">
        <v>51</v>
      </c>
      <c r="C5" s="228"/>
      <c r="D5" s="228"/>
      <c r="E5" s="228"/>
      <c r="F5" s="229"/>
    </row>
    <row r="6" spans="1:6">
      <c r="A6" s="36">
        <v>1</v>
      </c>
      <c r="B6" s="228" t="s">
        <v>39</v>
      </c>
      <c r="C6" s="228"/>
      <c r="D6" s="228"/>
      <c r="E6" s="228"/>
      <c r="F6" s="229"/>
    </row>
    <row r="7" spans="1:6">
      <c r="A7" s="35"/>
      <c r="B7" s="242" t="s">
        <v>50</v>
      </c>
      <c r="C7" s="242"/>
      <c r="D7" s="242"/>
      <c r="E7" s="242"/>
      <c r="F7" s="243"/>
    </row>
    <row r="8" spans="1:6" ht="30.75" customHeight="1">
      <c r="A8" s="35"/>
      <c r="B8" s="242" t="s">
        <v>40</v>
      </c>
      <c r="C8" s="242"/>
      <c r="D8" s="242"/>
      <c r="E8" s="242"/>
      <c r="F8" s="243"/>
    </row>
    <row r="9" spans="1:6" ht="27" customHeight="1">
      <c r="A9" s="35"/>
      <c r="B9" s="242" t="s">
        <v>52</v>
      </c>
      <c r="C9" s="242"/>
      <c r="D9" s="242"/>
      <c r="E9" s="242"/>
      <c r="F9" s="243"/>
    </row>
    <row r="10" spans="1:6" ht="42.75" customHeight="1">
      <c r="A10" s="35"/>
      <c r="B10" s="242" t="s">
        <v>53</v>
      </c>
      <c r="C10" s="242"/>
      <c r="D10" s="242"/>
      <c r="E10" s="242"/>
      <c r="F10" s="243"/>
    </row>
    <row r="11" spans="1:6">
      <c r="A11" s="37">
        <v>2</v>
      </c>
      <c r="B11" s="242" t="s">
        <v>54</v>
      </c>
      <c r="C11" s="242"/>
      <c r="D11" s="242"/>
      <c r="E11" s="242"/>
      <c r="F11" s="243"/>
    </row>
    <row r="12" spans="1:6">
      <c r="A12" s="35"/>
      <c r="B12" s="242" t="s">
        <v>3</v>
      </c>
      <c r="C12" s="242"/>
      <c r="D12" s="242"/>
      <c r="E12" s="242"/>
      <c r="F12" s="243"/>
    </row>
    <row r="13" spans="1:6">
      <c r="A13" s="35"/>
      <c r="B13" s="242" t="s">
        <v>4</v>
      </c>
      <c r="C13" s="242"/>
      <c r="D13" s="242"/>
      <c r="E13" s="242"/>
      <c r="F13" s="243"/>
    </row>
    <row r="14" spans="1:6">
      <c r="A14" s="35"/>
      <c r="B14" s="244" t="s">
        <v>5</v>
      </c>
      <c r="C14" s="244"/>
      <c r="D14" s="244"/>
      <c r="E14" s="244"/>
      <c r="F14" s="245"/>
    </row>
    <row r="15" spans="1:6" ht="12.75" customHeight="1">
      <c r="A15" s="35"/>
      <c r="B15" s="228" t="s">
        <v>199</v>
      </c>
      <c r="C15" s="228"/>
      <c r="D15" s="228"/>
      <c r="E15" s="228"/>
      <c r="F15" s="39"/>
    </row>
    <row r="16" spans="1:6" ht="68.25" customHeight="1">
      <c r="A16" s="37">
        <v>3</v>
      </c>
      <c r="B16" s="242" t="s">
        <v>41</v>
      </c>
      <c r="C16" s="242"/>
      <c r="D16" s="242"/>
      <c r="E16" s="242"/>
      <c r="F16" s="243"/>
    </row>
    <row r="17" spans="1:6" ht="21.75" customHeight="1">
      <c r="A17" s="37">
        <v>4</v>
      </c>
      <c r="B17" s="242" t="s">
        <v>6</v>
      </c>
      <c r="C17" s="242"/>
      <c r="D17" s="242"/>
      <c r="E17" s="242"/>
      <c r="F17" s="243"/>
    </row>
    <row r="18" spans="1:6" ht="55.5" customHeight="1">
      <c r="A18" s="37">
        <v>5</v>
      </c>
      <c r="B18" s="242" t="s">
        <v>258</v>
      </c>
      <c r="C18" s="242"/>
      <c r="D18" s="242"/>
      <c r="E18" s="242"/>
      <c r="F18" s="243"/>
    </row>
    <row r="19" spans="1:6" ht="27" customHeight="1">
      <c r="A19" s="37">
        <v>6</v>
      </c>
      <c r="B19" s="242" t="s">
        <v>68</v>
      </c>
      <c r="C19" s="242"/>
      <c r="D19" s="242"/>
      <c r="E19" s="242"/>
      <c r="F19" s="243"/>
    </row>
    <row r="20" spans="1:6" ht="59.25" customHeight="1">
      <c r="A20" s="37">
        <v>7</v>
      </c>
      <c r="B20" s="242" t="s">
        <v>55</v>
      </c>
      <c r="C20" s="242"/>
      <c r="D20" s="242"/>
      <c r="E20" s="242"/>
      <c r="F20" s="243"/>
    </row>
    <row r="21" spans="1:6" ht="30" customHeight="1">
      <c r="A21" s="37">
        <v>8</v>
      </c>
      <c r="B21" s="242" t="s">
        <v>7</v>
      </c>
      <c r="C21" s="242"/>
      <c r="D21" s="242"/>
      <c r="E21" s="242"/>
      <c r="F21" s="243"/>
    </row>
    <row r="22" spans="1:6" ht="27.75" customHeight="1">
      <c r="A22" s="37">
        <v>9</v>
      </c>
      <c r="B22" s="242" t="s">
        <v>56</v>
      </c>
      <c r="C22" s="242"/>
      <c r="D22" s="242"/>
      <c r="E22" s="242"/>
      <c r="F22" s="243"/>
    </row>
    <row r="23" spans="1:6" ht="42.75" customHeight="1">
      <c r="A23" s="37">
        <v>10</v>
      </c>
      <c r="B23" s="242" t="s">
        <v>57</v>
      </c>
      <c r="C23" s="242"/>
      <c r="D23" s="242"/>
      <c r="E23" s="242"/>
      <c r="F23" s="243"/>
    </row>
    <row r="24" spans="1:6" ht="66" customHeight="1">
      <c r="A24" s="37">
        <v>11</v>
      </c>
      <c r="B24" s="242" t="s">
        <v>58</v>
      </c>
      <c r="C24" s="242"/>
      <c r="D24" s="242"/>
      <c r="E24" s="242"/>
      <c r="F24" s="243"/>
    </row>
    <row r="25" spans="1:6" ht="16.5" customHeight="1">
      <c r="A25" s="37">
        <v>12</v>
      </c>
      <c r="B25" s="242" t="s">
        <v>8</v>
      </c>
      <c r="C25" s="242"/>
      <c r="D25" s="242"/>
      <c r="E25" s="242"/>
      <c r="F25" s="243"/>
    </row>
    <row r="26" spans="1:6" ht="43.5" customHeight="1">
      <c r="A26" s="37">
        <v>13</v>
      </c>
      <c r="B26" s="242" t="s">
        <v>59</v>
      </c>
      <c r="C26" s="242"/>
      <c r="D26" s="242"/>
      <c r="E26" s="242"/>
      <c r="F26" s="243"/>
    </row>
    <row r="27" spans="1:6" ht="45" customHeight="1">
      <c r="A27" s="37">
        <v>14</v>
      </c>
      <c r="B27" s="242" t="s">
        <v>60</v>
      </c>
      <c r="C27" s="242"/>
      <c r="D27" s="242"/>
      <c r="E27" s="242"/>
      <c r="F27" s="243"/>
    </row>
    <row r="28" spans="1:6" ht="32.25" customHeight="1">
      <c r="A28" s="37">
        <v>15</v>
      </c>
      <c r="B28" s="242" t="s">
        <v>9</v>
      </c>
      <c r="C28" s="242"/>
      <c r="D28" s="242"/>
      <c r="E28" s="242"/>
      <c r="F28" s="243"/>
    </row>
    <row r="29" spans="1:6" ht="29.25" customHeight="1">
      <c r="A29" s="37">
        <v>16</v>
      </c>
      <c r="B29" s="242" t="s">
        <v>10</v>
      </c>
      <c r="C29" s="242"/>
      <c r="D29" s="242"/>
      <c r="E29" s="242"/>
      <c r="F29" s="243"/>
    </row>
    <row r="30" spans="1:6">
      <c r="A30" s="37">
        <v>17</v>
      </c>
      <c r="B30" s="242" t="s">
        <v>69</v>
      </c>
      <c r="C30" s="242"/>
      <c r="D30" s="242"/>
      <c r="E30" s="242"/>
      <c r="F30" s="243"/>
    </row>
    <row r="31" spans="1:6">
      <c r="A31" s="35"/>
      <c r="B31" s="40" t="s">
        <v>1</v>
      </c>
      <c r="C31" s="246" t="s">
        <v>11</v>
      </c>
      <c r="D31" s="246"/>
      <c r="E31" s="246"/>
      <c r="F31" s="247"/>
    </row>
    <row r="32" spans="1:6">
      <c r="A32" s="35"/>
      <c r="B32" s="40" t="s">
        <v>12</v>
      </c>
      <c r="C32" s="246" t="s">
        <v>13</v>
      </c>
      <c r="D32" s="246"/>
      <c r="E32" s="246"/>
      <c r="F32" s="247"/>
    </row>
    <row r="33" spans="1:6">
      <c r="A33" s="35"/>
      <c r="B33" s="40" t="s">
        <v>14</v>
      </c>
      <c r="C33" s="246" t="s">
        <v>42</v>
      </c>
      <c r="D33" s="246"/>
      <c r="E33" s="246"/>
      <c r="F33" s="247"/>
    </row>
    <row r="34" spans="1:6" ht="15.6">
      <c r="A34" s="35"/>
      <c r="B34" s="40" t="s">
        <v>43</v>
      </c>
      <c r="C34" s="246" t="s">
        <v>44</v>
      </c>
      <c r="D34" s="246"/>
      <c r="E34" s="246"/>
      <c r="F34" s="247"/>
    </row>
    <row r="35" spans="1:6" ht="15.6">
      <c r="A35" s="35"/>
      <c r="B35" s="40" t="s">
        <v>45</v>
      </c>
      <c r="C35" s="246" t="s">
        <v>46</v>
      </c>
      <c r="D35" s="246"/>
      <c r="E35" s="246"/>
      <c r="F35" s="247"/>
    </row>
    <row r="36" spans="1:6">
      <c r="A36" s="35"/>
      <c r="B36" s="40" t="s">
        <v>15</v>
      </c>
      <c r="C36" s="246" t="s">
        <v>47</v>
      </c>
      <c r="D36" s="246"/>
      <c r="E36" s="246"/>
      <c r="F36" s="247"/>
    </row>
    <row r="37" spans="1:6">
      <c r="A37" s="35"/>
      <c r="B37" s="40" t="s">
        <v>16</v>
      </c>
      <c r="C37" s="246" t="s">
        <v>17</v>
      </c>
      <c r="D37" s="246"/>
      <c r="E37" s="246"/>
      <c r="F37" s="247"/>
    </row>
    <row r="38" spans="1:6">
      <c r="A38" s="35"/>
      <c r="B38" s="58" t="s">
        <v>65</v>
      </c>
      <c r="C38" s="246" t="s">
        <v>66</v>
      </c>
      <c r="D38" s="246"/>
      <c r="E38" s="246"/>
      <c r="F38" s="247"/>
    </row>
    <row r="39" spans="1:6">
      <c r="A39" s="35"/>
      <c r="B39" s="40" t="s">
        <v>18</v>
      </c>
      <c r="C39" s="246" t="s">
        <v>19</v>
      </c>
      <c r="D39" s="246"/>
      <c r="E39" s="246"/>
      <c r="F39" s="247"/>
    </row>
    <row r="40" spans="1:6">
      <c r="A40" s="35"/>
      <c r="B40" s="40" t="s">
        <v>20</v>
      </c>
      <c r="C40" s="246" t="s">
        <v>21</v>
      </c>
      <c r="D40" s="246"/>
      <c r="E40" s="246"/>
      <c r="F40" s="247"/>
    </row>
    <row r="41" spans="1:6">
      <c r="A41" s="35"/>
      <c r="B41" s="40" t="s">
        <v>22</v>
      </c>
      <c r="C41" s="246" t="s">
        <v>23</v>
      </c>
      <c r="D41" s="246"/>
      <c r="E41" s="246"/>
      <c r="F41" s="247"/>
    </row>
    <row r="42" spans="1:6">
      <c r="A42" s="35"/>
      <c r="B42" s="40" t="s">
        <v>2</v>
      </c>
      <c r="C42" s="246" t="s">
        <v>24</v>
      </c>
      <c r="D42" s="246"/>
      <c r="E42" s="246"/>
      <c r="F42" s="247"/>
    </row>
    <row r="43" spans="1:6">
      <c r="A43" s="35"/>
      <c r="B43" s="40" t="s">
        <v>25</v>
      </c>
      <c r="C43" s="246" t="s">
        <v>26</v>
      </c>
      <c r="D43" s="246"/>
      <c r="E43" s="246"/>
      <c r="F43" s="247"/>
    </row>
    <row r="44" spans="1:6">
      <c r="A44" s="35"/>
      <c r="B44" s="41" t="s">
        <v>27</v>
      </c>
      <c r="C44" s="42"/>
      <c r="D44" s="38"/>
      <c r="E44" s="11"/>
      <c r="F44" s="39"/>
    </row>
    <row r="45" spans="1:6" ht="33.75" customHeight="1" thickBot="1">
      <c r="A45" s="43">
        <v>18</v>
      </c>
      <c r="B45" s="248" t="s">
        <v>48</v>
      </c>
      <c r="C45" s="248"/>
      <c r="D45" s="248"/>
      <c r="E45" s="248"/>
      <c r="F45" s="249"/>
    </row>
  </sheetData>
  <mergeCells count="44">
    <mergeCell ref="B45:F45"/>
    <mergeCell ref="C33:F33"/>
    <mergeCell ref="C34:F34"/>
    <mergeCell ref="C35:F35"/>
    <mergeCell ref="C36:F36"/>
    <mergeCell ref="C37:F37"/>
    <mergeCell ref="C38:F38"/>
    <mergeCell ref="C39:F39"/>
    <mergeCell ref="C40:F40"/>
    <mergeCell ref="C41:F41"/>
    <mergeCell ref="C42:F42"/>
    <mergeCell ref="C43:F43"/>
    <mergeCell ref="C32:F32"/>
    <mergeCell ref="B21:F21"/>
    <mergeCell ref="B22:F22"/>
    <mergeCell ref="B23:F23"/>
    <mergeCell ref="B24:F24"/>
    <mergeCell ref="B25:F25"/>
    <mergeCell ref="B26:F26"/>
    <mergeCell ref="B27:F27"/>
    <mergeCell ref="B28:F28"/>
    <mergeCell ref="B29:F29"/>
    <mergeCell ref="B30:F30"/>
    <mergeCell ref="C31:F31"/>
    <mergeCell ref="B12:F12"/>
    <mergeCell ref="B13:F13"/>
    <mergeCell ref="B14:F14"/>
    <mergeCell ref="B20:F20"/>
    <mergeCell ref="B16:F16"/>
    <mergeCell ref="B17:F17"/>
    <mergeCell ref="B18:F18"/>
    <mergeCell ref="B19:F19"/>
    <mergeCell ref="B15:E15"/>
    <mergeCell ref="B7:F7"/>
    <mergeCell ref="B8:F8"/>
    <mergeCell ref="B9:F9"/>
    <mergeCell ref="B10:F10"/>
    <mergeCell ref="B11:F11"/>
    <mergeCell ref="B6:F6"/>
    <mergeCell ref="A1:F1"/>
    <mergeCell ref="A2:F2"/>
    <mergeCell ref="A3:F3"/>
    <mergeCell ref="A4:F4"/>
    <mergeCell ref="B5:F5"/>
  </mergeCells>
  <pageMargins left="0.7" right="0.7" top="0.75" bottom="0.75" header="0.3" footer="0.3"/>
  <pageSetup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2"/>
  <sheetViews>
    <sheetView topLeftCell="A40" zoomScaleNormal="100" zoomScaleSheetLayoutView="78" workbookViewId="0">
      <selection activeCell="G38" sqref="G38"/>
    </sheetView>
  </sheetViews>
  <sheetFormatPr defaultColWidth="8.6640625" defaultRowHeight="13.8"/>
  <cols>
    <col min="1" max="1" width="6.6640625" style="9" customWidth="1"/>
    <col min="2" max="2" width="54.5546875" style="9" customWidth="1"/>
    <col min="3" max="3" width="6" style="9" bestFit="1" customWidth="1"/>
    <col min="4" max="4" width="7.44140625" style="9" customWidth="1"/>
    <col min="5" max="5" width="10.6640625" style="177" bestFit="1" customWidth="1"/>
    <col min="6" max="6" width="16.6640625" style="10" customWidth="1"/>
    <col min="7" max="7" width="62.5546875" style="9" customWidth="1"/>
    <col min="8" max="8" width="8.6640625" style="9"/>
    <col min="9" max="9" width="10.44140625" style="9" bestFit="1" customWidth="1"/>
    <col min="10" max="10" width="10" style="9" bestFit="1" customWidth="1"/>
    <col min="11" max="16384" width="8.6640625" style="9"/>
  </cols>
  <sheetData>
    <row r="1" spans="1:6" ht="45" customHeight="1">
      <c r="A1" s="253"/>
      <c r="B1" s="254"/>
      <c r="C1" s="254"/>
      <c r="D1" s="254"/>
      <c r="E1" s="254"/>
      <c r="F1" s="255"/>
    </row>
    <row r="2" spans="1:6">
      <c r="A2" s="256" t="s">
        <v>250</v>
      </c>
      <c r="B2" s="257"/>
      <c r="C2" s="257"/>
      <c r="D2" s="257"/>
      <c r="E2" s="257"/>
      <c r="F2" s="258"/>
    </row>
    <row r="3" spans="1:6" ht="27.6" customHeight="1">
      <c r="A3" s="259" t="s">
        <v>197</v>
      </c>
      <c r="B3" s="260"/>
      <c r="C3" s="260"/>
      <c r="D3" s="260"/>
      <c r="E3" s="260"/>
      <c r="F3" s="261"/>
    </row>
    <row r="4" spans="1:6">
      <c r="A4" s="236" t="s">
        <v>111</v>
      </c>
      <c r="B4" s="237"/>
      <c r="C4" s="237"/>
      <c r="D4" s="237"/>
      <c r="E4" s="237"/>
      <c r="F4" s="238"/>
    </row>
    <row r="5" spans="1:6" ht="15.6">
      <c r="A5" s="87"/>
      <c r="B5" s="86" t="s">
        <v>73</v>
      </c>
      <c r="C5" s="262" t="s">
        <v>33</v>
      </c>
      <c r="D5" s="262"/>
      <c r="E5" s="262"/>
      <c r="F5" s="263"/>
    </row>
    <row r="6" spans="1:6" ht="28.8">
      <c r="A6" s="88" t="s">
        <v>76</v>
      </c>
      <c r="B6" s="89" t="s">
        <v>77</v>
      </c>
      <c r="C6" s="90" t="s">
        <v>78</v>
      </c>
      <c r="D6" s="91" t="s">
        <v>79</v>
      </c>
      <c r="E6" s="173" t="s">
        <v>252</v>
      </c>
      <c r="F6" s="101" t="s">
        <v>253</v>
      </c>
    </row>
    <row r="7" spans="1:6" ht="55.2" customHeight="1">
      <c r="A7" s="92"/>
      <c r="B7" s="250" t="s">
        <v>80</v>
      </c>
      <c r="C7" s="251"/>
      <c r="D7" s="251"/>
      <c r="E7" s="251"/>
      <c r="F7" s="252"/>
    </row>
    <row r="8" spans="1:6" ht="41.4">
      <c r="A8" s="103"/>
      <c r="B8" s="104" t="s">
        <v>114</v>
      </c>
      <c r="C8" s="105"/>
      <c r="D8" s="105" t="s">
        <v>115</v>
      </c>
      <c r="E8" s="161"/>
      <c r="F8" s="102"/>
    </row>
    <row r="9" spans="1:6" ht="41.4">
      <c r="A9" s="103"/>
      <c r="B9" s="104" t="s">
        <v>116</v>
      </c>
      <c r="C9" s="105"/>
      <c r="D9" s="105" t="s">
        <v>115</v>
      </c>
      <c r="E9" s="161"/>
      <c r="F9" s="102"/>
    </row>
    <row r="10" spans="1:6" ht="41.4">
      <c r="A10" s="103"/>
      <c r="B10" s="104" t="s">
        <v>116</v>
      </c>
      <c r="C10" s="105"/>
      <c r="D10" s="105" t="s">
        <v>115</v>
      </c>
      <c r="E10" s="161"/>
      <c r="F10" s="102"/>
    </row>
    <row r="11" spans="1:6" ht="55.2" customHeight="1">
      <c r="A11" s="103"/>
      <c r="B11" s="104" t="s">
        <v>117</v>
      </c>
      <c r="C11" s="105"/>
      <c r="D11" s="105" t="s">
        <v>115</v>
      </c>
      <c r="E11" s="161"/>
      <c r="F11" s="102"/>
    </row>
    <row r="12" spans="1:6" ht="55.2" customHeight="1">
      <c r="A12" s="103"/>
      <c r="B12" s="104" t="s">
        <v>118</v>
      </c>
      <c r="C12" s="105"/>
      <c r="D12" s="105" t="s">
        <v>115</v>
      </c>
      <c r="E12" s="161"/>
      <c r="F12" s="102"/>
    </row>
    <row r="13" spans="1:6" ht="55.2" customHeight="1">
      <c r="A13" s="103"/>
      <c r="B13" s="104" t="s">
        <v>119</v>
      </c>
      <c r="C13" s="105"/>
      <c r="D13" s="105" t="s">
        <v>115</v>
      </c>
      <c r="E13" s="161"/>
      <c r="F13" s="102"/>
    </row>
    <row r="14" spans="1:6" ht="41.4">
      <c r="A14" s="103"/>
      <c r="B14" s="104" t="s">
        <v>120</v>
      </c>
      <c r="C14" s="105"/>
      <c r="D14" s="105" t="s">
        <v>115</v>
      </c>
      <c r="E14" s="161"/>
      <c r="F14" s="102"/>
    </row>
    <row r="15" spans="1:6" ht="41.4">
      <c r="A15" s="103"/>
      <c r="B15" s="104" t="s">
        <v>121</v>
      </c>
      <c r="C15" s="105"/>
      <c r="D15" s="105" t="s">
        <v>115</v>
      </c>
      <c r="E15" s="161"/>
      <c r="F15" s="102"/>
    </row>
    <row r="16" spans="1:6" ht="41.4">
      <c r="A16" s="103"/>
      <c r="B16" s="104" t="s">
        <v>122</v>
      </c>
      <c r="C16" s="105"/>
      <c r="D16" s="105" t="s">
        <v>115</v>
      </c>
      <c r="E16" s="161"/>
      <c r="F16" s="102"/>
    </row>
    <row r="17" spans="1:10" ht="55.2" customHeight="1">
      <c r="A17" s="103"/>
      <c r="B17" s="104" t="s">
        <v>123</v>
      </c>
      <c r="C17" s="105"/>
      <c r="D17" s="105" t="s">
        <v>115</v>
      </c>
      <c r="E17" s="161"/>
      <c r="F17" s="102"/>
    </row>
    <row r="18" spans="1:10" ht="14.4">
      <c r="A18" s="93"/>
      <c r="B18" s="100" t="s">
        <v>83</v>
      </c>
      <c r="C18" s="95"/>
      <c r="D18" s="96"/>
      <c r="E18" s="172"/>
      <c r="F18" s="98"/>
    </row>
    <row r="19" spans="1:10" ht="84.75" customHeight="1">
      <c r="A19" s="93">
        <v>1.1000000000000001</v>
      </c>
      <c r="B19" s="94" t="s">
        <v>259</v>
      </c>
      <c r="C19" s="95" t="s">
        <v>84</v>
      </c>
      <c r="D19" s="96">
        <v>1382.5</v>
      </c>
      <c r="E19" s="172"/>
      <c r="F19" s="98">
        <f>D19*E19</f>
        <v>0</v>
      </c>
      <c r="G19" s="184"/>
    </row>
    <row r="20" spans="1:10" ht="55.5" customHeight="1">
      <c r="A20" s="93">
        <v>1.2</v>
      </c>
      <c r="B20" s="94" t="s">
        <v>261</v>
      </c>
      <c r="C20" s="95" t="s">
        <v>84</v>
      </c>
      <c r="D20" s="96">
        <f>1.09*50*25</f>
        <v>1362.5000000000002</v>
      </c>
      <c r="E20" s="172"/>
      <c r="F20" s="98"/>
      <c r="G20" s="184"/>
    </row>
    <row r="21" spans="1:10" ht="60" customHeight="1">
      <c r="A21" s="93">
        <v>1.3</v>
      </c>
      <c r="B21" s="94" t="s">
        <v>188</v>
      </c>
      <c r="C21" s="95" t="s">
        <v>84</v>
      </c>
      <c r="D21" s="96">
        <v>400</v>
      </c>
      <c r="E21" s="172"/>
      <c r="F21" s="98">
        <f t="shared" ref="F21:F39" si="0">D21*E21</f>
        <v>0</v>
      </c>
      <c r="G21" s="184"/>
      <c r="I21" s="149"/>
    </row>
    <row r="22" spans="1:10" ht="43.2">
      <c r="A22" s="93">
        <v>1.4</v>
      </c>
      <c r="B22" s="94" t="s">
        <v>101</v>
      </c>
      <c r="C22" s="95" t="s">
        <v>84</v>
      </c>
      <c r="D22" s="96">
        <v>99</v>
      </c>
      <c r="E22" s="172"/>
      <c r="F22" s="178">
        <f t="shared" si="0"/>
        <v>0</v>
      </c>
      <c r="G22" s="184"/>
    </row>
    <row r="23" spans="1:10" ht="43.2">
      <c r="A23" s="93">
        <v>1.5</v>
      </c>
      <c r="B23" s="94" t="s">
        <v>190</v>
      </c>
      <c r="C23" s="95" t="s">
        <v>84</v>
      </c>
      <c r="D23" s="96">
        <v>102</v>
      </c>
      <c r="E23" s="172"/>
      <c r="F23" s="178">
        <f t="shared" si="0"/>
        <v>0</v>
      </c>
      <c r="G23" s="184"/>
    </row>
    <row r="24" spans="1:10" ht="100.95" customHeight="1">
      <c r="A24" s="179">
        <v>1.6</v>
      </c>
      <c r="B24" s="170" t="s">
        <v>86</v>
      </c>
      <c r="C24" s="112" t="s">
        <v>84</v>
      </c>
      <c r="D24" s="113">
        <v>300</v>
      </c>
      <c r="E24" s="180"/>
      <c r="F24" s="181">
        <f t="shared" si="0"/>
        <v>0</v>
      </c>
      <c r="G24" s="184"/>
      <c r="J24" s="9" t="s">
        <v>202</v>
      </c>
    </row>
    <row r="25" spans="1:10" ht="14.4">
      <c r="A25" s="116"/>
      <c r="B25" s="117" t="s">
        <v>85</v>
      </c>
      <c r="C25" s="118"/>
      <c r="D25" s="119"/>
      <c r="E25" s="174"/>
      <c r="F25" s="119">
        <f>SUM(F19:F24)</f>
        <v>0</v>
      </c>
      <c r="G25" s="184"/>
      <c r="J25" s="149"/>
    </row>
    <row r="26" spans="1:10" ht="14.4">
      <c r="A26" s="93"/>
      <c r="B26" s="100" t="s">
        <v>102</v>
      </c>
      <c r="C26" s="95"/>
      <c r="D26" s="96"/>
      <c r="E26" s="172"/>
      <c r="F26" s="98"/>
    </row>
    <row r="27" spans="1:10" ht="86.4">
      <c r="A27" s="93">
        <v>1.6</v>
      </c>
      <c r="B27" s="121" t="s">
        <v>103</v>
      </c>
      <c r="C27" s="95" t="s">
        <v>87</v>
      </c>
      <c r="D27" s="96">
        <v>1088</v>
      </c>
      <c r="E27" s="172"/>
      <c r="F27" s="98">
        <f t="shared" si="0"/>
        <v>0</v>
      </c>
    </row>
    <row r="28" spans="1:10" ht="187.2">
      <c r="A28" s="93">
        <v>1.7</v>
      </c>
      <c r="B28" s="94" t="s">
        <v>260</v>
      </c>
      <c r="C28" s="95" t="s">
        <v>87</v>
      </c>
      <c r="D28" s="96">
        <f>10*50+(500*0.35)</f>
        <v>675</v>
      </c>
      <c r="E28" s="172"/>
      <c r="F28" s="98">
        <f t="shared" si="0"/>
        <v>0</v>
      </c>
    </row>
    <row r="29" spans="1:10" ht="28.8">
      <c r="A29" s="93">
        <v>1.8</v>
      </c>
      <c r="B29" s="121" t="s">
        <v>191</v>
      </c>
      <c r="C29" s="95" t="s">
        <v>84</v>
      </c>
      <c r="D29" s="185">
        <f>0.3*0.4*51*2</f>
        <v>12.24</v>
      </c>
      <c r="E29" s="172"/>
      <c r="F29" s="98">
        <f t="shared" si="0"/>
        <v>0</v>
      </c>
    </row>
    <row r="30" spans="1:10" ht="72">
      <c r="A30" s="93">
        <v>1.9</v>
      </c>
      <c r="B30" s="170" t="s">
        <v>104</v>
      </c>
      <c r="C30" s="95" t="s">
        <v>84</v>
      </c>
      <c r="D30" s="96">
        <v>32</v>
      </c>
      <c r="E30" s="172"/>
      <c r="F30" s="98">
        <f t="shared" si="0"/>
        <v>0</v>
      </c>
    </row>
    <row r="31" spans="1:10" ht="57.6">
      <c r="A31" s="93" t="s">
        <v>89</v>
      </c>
      <c r="B31" s="94" t="s">
        <v>105</v>
      </c>
      <c r="C31" s="95" t="s">
        <v>90</v>
      </c>
      <c r="D31" s="96">
        <v>1</v>
      </c>
      <c r="E31" s="172"/>
      <c r="F31" s="98">
        <f t="shared" si="0"/>
        <v>0</v>
      </c>
    </row>
    <row r="32" spans="1:10" ht="28.8">
      <c r="A32" s="93">
        <v>1.1100000000000001</v>
      </c>
      <c r="B32" s="94" t="s">
        <v>106</v>
      </c>
      <c r="C32" s="95" t="s">
        <v>91</v>
      </c>
      <c r="D32" s="96">
        <v>1</v>
      </c>
      <c r="E32" s="172"/>
      <c r="F32" s="98">
        <f t="shared" si="0"/>
        <v>0</v>
      </c>
    </row>
    <row r="33" spans="1:8" ht="43.2">
      <c r="A33" s="179">
        <v>1.1200000000000001</v>
      </c>
      <c r="B33" s="170" t="s">
        <v>107</v>
      </c>
      <c r="C33" s="112" t="s">
        <v>92</v>
      </c>
      <c r="D33" s="113">
        <v>12</v>
      </c>
      <c r="E33" s="180"/>
      <c r="F33" s="181">
        <f t="shared" si="0"/>
        <v>0</v>
      </c>
      <c r="G33" s="170"/>
    </row>
    <row r="34" spans="1:8" ht="28.8">
      <c r="A34" s="116"/>
      <c r="B34" s="117" t="s">
        <v>88</v>
      </c>
      <c r="C34" s="118"/>
      <c r="D34" s="119"/>
      <c r="E34" s="174"/>
      <c r="F34" s="119">
        <f>SUM(F27:F33)</f>
        <v>0</v>
      </c>
    </row>
    <row r="35" spans="1:8" ht="28.8">
      <c r="A35" s="93">
        <v>1.1299999999999999</v>
      </c>
      <c r="B35" s="94" t="s">
        <v>93</v>
      </c>
      <c r="C35" s="95" t="s">
        <v>92</v>
      </c>
      <c r="D35" s="96">
        <v>150</v>
      </c>
      <c r="E35" s="172"/>
      <c r="F35" s="98">
        <f t="shared" si="0"/>
        <v>0</v>
      </c>
    </row>
    <row r="36" spans="1:8" ht="57.6">
      <c r="A36" s="179">
        <v>1.1399999999999999</v>
      </c>
      <c r="B36" s="170" t="s">
        <v>108</v>
      </c>
      <c r="C36" s="112" t="s">
        <v>90</v>
      </c>
      <c r="D36" s="113">
        <v>1</v>
      </c>
      <c r="E36" s="180"/>
      <c r="F36" s="181">
        <f t="shared" si="0"/>
        <v>0</v>
      </c>
      <c r="G36" s="171"/>
    </row>
    <row r="37" spans="1:8" ht="28.8">
      <c r="A37" s="179">
        <v>1.1499999999999999</v>
      </c>
      <c r="B37" s="170" t="s">
        <v>95</v>
      </c>
      <c r="C37" s="112" t="s">
        <v>84</v>
      </c>
      <c r="D37" s="113">
        <v>37</v>
      </c>
      <c r="E37" s="180"/>
      <c r="F37" s="181">
        <f t="shared" si="0"/>
        <v>0</v>
      </c>
      <c r="G37" s="171"/>
      <c r="H37" s="149"/>
    </row>
    <row r="38" spans="1:8" s="293" customFormat="1" ht="101.4" customHeight="1">
      <c r="A38" s="288">
        <v>1.1599999999999999</v>
      </c>
      <c r="B38" s="121" t="s">
        <v>110</v>
      </c>
      <c r="C38" s="289" t="s">
        <v>90</v>
      </c>
      <c r="D38" s="290">
        <v>2</v>
      </c>
      <c r="E38" s="291"/>
      <c r="F38" s="292">
        <f t="shared" si="0"/>
        <v>0</v>
      </c>
    </row>
    <row r="39" spans="1:8" ht="129.6">
      <c r="A39" s="93">
        <v>1.17</v>
      </c>
      <c r="B39" s="94" t="s">
        <v>109</v>
      </c>
      <c r="C39" s="95" t="s">
        <v>91</v>
      </c>
      <c r="D39" s="96">
        <v>1</v>
      </c>
      <c r="E39" s="172"/>
      <c r="F39" s="98">
        <f t="shared" si="0"/>
        <v>0</v>
      </c>
    </row>
    <row r="40" spans="1:8" ht="28.8">
      <c r="A40" s="116"/>
      <c r="B40" s="117" t="s">
        <v>94</v>
      </c>
      <c r="C40" s="118"/>
      <c r="D40" s="119"/>
      <c r="E40" s="174"/>
      <c r="F40" s="119">
        <f>SUM(F35:F39)</f>
        <v>0</v>
      </c>
    </row>
    <row r="41" spans="1:8" ht="14.4">
      <c r="A41" s="93"/>
      <c r="B41" s="100" t="s">
        <v>96</v>
      </c>
      <c r="C41" s="95"/>
      <c r="D41" s="96"/>
      <c r="E41" s="172"/>
      <c r="F41" s="98"/>
    </row>
    <row r="42" spans="1:8" ht="14.4">
      <c r="A42" s="93"/>
      <c r="B42" s="100" t="s">
        <v>97</v>
      </c>
      <c r="C42" s="95"/>
      <c r="D42" s="96"/>
      <c r="E42" s="172"/>
      <c r="F42" s="98">
        <f>F25</f>
        <v>0</v>
      </c>
    </row>
    <row r="43" spans="1:8" ht="14.4">
      <c r="A43" s="93"/>
      <c r="B43" s="100" t="s">
        <v>98</v>
      </c>
      <c r="C43" s="95"/>
      <c r="D43" s="96"/>
      <c r="E43" s="172"/>
      <c r="F43" s="98">
        <f>F34</f>
        <v>0</v>
      </c>
    </row>
    <row r="44" spans="1:8" ht="14.4">
      <c r="A44" s="93"/>
      <c r="B44" s="100" t="s">
        <v>99</v>
      </c>
      <c r="C44" s="95"/>
      <c r="D44" s="96"/>
      <c r="E44" s="172"/>
      <c r="F44" s="98">
        <f>F40</f>
        <v>0</v>
      </c>
    </row>
    <row r="45" spans="1:8" ht="14.4">
      <c r="A45" s="93"/>
      <c r="B45" s="94"/>
      <c r="C45" s="95"/>
      <c r="D45" s="96"/>
      <c r="E45" s="172"/>
      <c r="F45" s="98"/>
    </row>
    <row r="46" spans="1:8" ht="28.8">
      <c r="A46" s="144"/>
      <c r="B46" s="145" t="s">
        <v>100</v>
      </c>
      <c r="C46" s="146"/>
      <c r="D46" s="147"/>
      <c r="E46" s="175"/>
      <c r="F46" s="148">
        <f>SUM(F42:F45)</f>
        <v>0</v>
      </c>
    </row>
    <row r="47" spans="1:8" ht="14.4" thickBot="1">
      <c r="A47" s="80"/>
      <c r="B47" s="99" t="s">
        <v>82</v>
      </c>
      <c r="C47" s="80" t="s">
        <v>81</v>
      </c>
      <c r="D47" s="80"/>
      <c r="E47" s="176"/>
      <c r="F47" s="80">
        <f>F46</f>
        <v>0</v>
      </c>
    </row>
    <row r="48" spans="1:8">
      <c r="A48" s="264"/>
      <c r="B48" s="265"/>
      <c r="C48" s="265"/>
      <c r="D48" s="265"/>
      <c r="E48" s="265"/>
      <c r="F48" s="266"/>
    </row>
    <row r="49" spans="1:6">
      <c r="A49" s="45"/>
      <c r="B49" s="34" t="s">
        <v>32</v>
      </c>
      <c r="C49" s="267" t="s">
        <v>33</v>
      </c>
      <c r="D49" s="267"/>
      <c r="E49" s="267"/>
      <c r="F49" s="268"/>
    </row>
    <row r="50" spans="1:6">
      <c r="A50" s="45"/>
      <c r="B50" s="34" t="s">
        <v>34</v>
      </c>
      <c r="C50" s="267" t="s">
        <v>33</v>
      </c>
      <c r="D50" s="267"/>
      <c r="E50" s="267"/>
      <c r="F50" s="268"/>
    </row>
    <row r="51" spans="1:6" ht="30" customHeight="1">
      <c r="A51" s="45"/>
      <c r="B51" s="34" t="s">
        <v>35</v>
      </c>
      <c r="C51" s="267" t="s">
        <v>36</v>
      </c>
      <c r="D51" s="267"/>
      <c r="E51" s="267"/>
      <c r="F51" s="268"/>
    </row>
    <row r="52" spans="1:6" ht="14.4" thickBot="1">
      <c r="A52" s="52"/>
      <c r="B52" s="53" t="s">
        <v>37</v>
      </c>
      <c r="C52" s="269" t="s">
        <v>33</v>
      </c>
      <c r="D52" s="269"/>
      <c r="E52" s="269"/>
      <c r="F52" s="270"/>
    </row>
  </sheetData>
  <mergeCells count="11">
    <mergeCell ref="A48:F48"/>
    <mergeCell ref="C49:F49"/>
    <mergeCell ref="C50:F50"/>
    <mergeCell ref="C51:F51"/>
    <mergeCell ref="C52:F52"/>
    <mergeCell ref="B7:F7"/>
    <mergeCell ref="A1:F1"/>
    <mergeCell ref="A2:F2"/>
    <mergeCell ref="A3:F3"/>
    <mergeCell ref="A4:F4"/>
    <mergeCell ref="C5:F5"/>
  </mergeCells>
  <pageMargins left="0.7" right="0.7" top="0.75" bottom="0.75" header="0.3" footer="0.3"/>
  <pageSetup scale="98" orientation="portrait" r:id="rId1"/>
  <rowBreaks count="2" manualBreakCount="2">
    <brk id="20" max="7" man="1"/>
    <brk id="34"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zoomScale="89" zoomScaleNormal="100" zoomScaleSheetLayoutView="89" workbookViewId="0">
      <selection activeCell="B24" sqref="B24"/>
    </sheetView>
  </sheetViews>
  <sheetFormatPr defaultColWidth="8.6640625" defaultRowHeight="13.8"/>
  <cols>
    <col min="1" max="1" width="6.6640625" style="9" customWidth="1"/>
    <col min="2" max="2" width="54.5546875" style="9" customWidth="1"/>
    <col min="3" max="3" width="6" style="9" customWidth="1"/>
    <col min="4" max="4" width="5.44140625" style="9" bestFit="1" customWidth="1"/>
    <col min="5" max="5" width="9.44140625" style="10" bestFit="1" customWidth="1"/>
    <col min="6" max="6" width="11" style="10" bestFit="1" customWidth="1"/>
    <col min="7" max="7" width="12.44140625" style="9" customWidth="1"/>
    <col min="8" max="8" width="11.33203125" style="9" bestFit="1" customWidth="1"/>
    <col min="9" max="9" width="8.6640625" style="9"/>
    <col min="10" max="10" width="11.6640625" style="9" bestFit="1" customWidth="1"/>
    <col min="11" max="11" width="9.33203125" style="9" bestFit="1" customWidth="1"/>
    <col min="12" max="16384" width="8.6640625" style="9"/>
  </cols>
  <sheetData>
    <row r="1" spans="1:6" ht="45" customHeight="1">
      <c r="A1" s="253"/>
      <c r="B1" s="254"/>
      <c r="C1" s="254"/>
      <c r="D1" s="254"/>
      <c r="E1" s="254"/>
      <c r="F1" s="255"/>
    </row>
    <row r="2" spans="1:6">
      <c r="A2" s="256" t="s">
        <v>250</v>
      </c>
      <c r="B2" s="257"/>
      <c r="C2" s="257"/>
      <c r="D2" s="257"/>
      <c r="E2" s="257"/>
      <c r="F2" s="258"/>
    </row>
    <row r="3" spans="1:6" ht="27.6" customHeight="1">
      <c r="A3" s="259" t="s">
        <v>196</v>
      </c>
      <c r="B3" s="260"/>
      <c r="C3" s="260"/>
      <c r="D3" s="260"/>
      <c r="E3" s="260"/>
      <c r="F3" s="261"/>
    </row>
    <row r="4" spans="1:6">
      <c r="A4" s="236" t="s">
        <v>111</v>
      </c>
      <c r="B4" s="237"/>
      <c r="C4" s="237"/>
      <c r="D4" s="237"/>
      <c r="E4" s="237"/>
      <c r="F4" s="238"/>
    </row>
    <row r="5" spans="1:6" ht="15.6">
      <c r="A5" s="87"/>
      <c r="B5" s="86" t="s">
        <v>73</v>
      </c>
      <c r="C5" s="262" t="s">
        <v>33</v>
      </c>
      <c r="D5" s="262"/>
      <c r="E5" s="262"/>
      <c r="F5" s="263"/>
    </row>
    <row r="6" spans="1:6" ht="28.8">
      <c r="A6" s="88" t="s">
        <v>76</v>
      </c>
      <c r="B6" s="89" t="s">
        <v>77</v>
      </c>
      <c r="C6" s="90" t="s">
        <v>78</v>
      </c>
      <c r="D6" s="91" t="s">
        <v>79</v>
      </c>
      <c r="E6" s="101" t="s">
        <v>252</v>
      </c>
      <c r="F6" s="101" t="s">
        <v>253</v>
      </c>
    </row>
    <row r="7" spans="1:6" ht="55.2" customHeight="1">
      <c r="A7" s="92"/>
      <c r="B7" s="250" t="s">
        <v>80</v>
      </c>
      <c r="C7" s="251"/>
      <c r="D7" s="251"/>
      <c r="E7" s="251"/>
      <c r="F7" s="252"/>
    </row>
    <row r="8" spans="1:6">
      <c r="A8" s="271" t="s">
        <v>146</v>
      </c>
      <c r="B8" s="271"/>
      <c r="C8" s="271"/>
      <c r="D8" s="271"/>
      <c r="E8" s="271"/>
      <c r="F8" s="271"/>
    </row>
    <row r="9" spans="1:6" ht="41.4">
      <c r="A9" s="103"/>
      <c r="B9" s="104" t="s">
        <v>114</v>
      </c>
      <c r="C9" s="105"/>
      <c r="D9" s="105" t="s">
        <v>115</v>
      </c>
      <c r="E9" s="102"/>
      <c r="F9" s="102"/>
    </row>
    <row r="10" spans="1:6" ht="41.4">
      <c r="A10" s="103"/>
      <c r="B10" s="104" t="s">
        <v>116</v>
      </c>
      <c r="C10" s="105"/>
      <c r="D10" s="105" t="s">
        <v>115</v>
      </c>
      <c r="E10" s="102"/>
      <c r="F10" s="102"/>
    </row>
    <row r="11" spans="1:6" ht="41.4">
      <c r="A11" s="103"/>
      <c r="B11" s="104" t="s">
        <v>116</v>
      </c>
      <c r="C11" s="105"/>
      <c r="D11" s="105" t="s">
        <v>115</v>
      </c>
      <c r="E11" s="102"/>
      <c r="F11" s="102"/>
    </row>
    <row r="12" spans="1:6" ht="69">
      <c r="A12" s="103"/>
      <c r="B12" s="104" t="s">
        <v>117</v>
      </c>
      <c r="C12" s="105"/>
      <c r="D12" s="105" t="s">
        <v>115</v>
      </c>
      <c r="E12" s="102"/>
      <c r="F12" s="102"/>
    </row>
    <row r="13" spans="1:6" ht="55.2">
      <c r="A13" s="103"/>
      <c r="B13" s="104" t="s">
        <v>118</v>
      </c>
      <c r="C13" s="105"/>
      <c r="D13" s="105" t="s">
        <v>115</v>
      </c>
      <c r="E13" s="102"/>
      <c r="F13" s="102"/>
    </row>
    <row r="14" spans="1:6" ht="69">
      <c r="A14" s="103"/>
      <c r="B14" s="104" t="s">
        <v>119</v>
      </c>
      <c r="C14" s="105"/>
      <c r="D14" s="105" t="s">
        <v>115</v>
      </c>
      <c r="E14" s="102"/>
      <c r="F14" s="102"/>
    </row>
    <row r="15" spans="1:6" ht="41.4">
      <c r="A15" s="103"/>
      <c r="B15" s="104" t="s">
        <v>120</v>
      </c>
      <c r="C15" s="105"/>
      <c r="D15" s="105" t="s">
        <v>115</v>
      </c>
      <c r="E15" s="102"/>
      <c r="F15" s="102"/>
    </row>
    <row r="16" spans="1:6" ht="41.4">
      <c r="A16" s="103"/>
      <c r="B16" s="104" t="s">
        <v>121</v>
      </c>
      <c r="C16" s="105"/>
      <c r="D16" s="105" t="s">
        <v>115</v>
      </c>
      <c r="E16" s="102"/>
      <c r="F16" s="102"/>
    </row>
    <row r="17" spans="1:6" ht="41.4">
      <c r="A17" s="103"/>
      <c r="B17" s="104" t="s">
        <v>122</v>
      </c>
      <c r="C17" s="105"/>
      <c r="D17" s="105" t="s">
        <v>115</v>
      </c>
      <c r="E17" s="102"/>
      <c r="F17" s="102"/>
    </row>
    <row r="18" spans="1:6" ht="83.4" thickBot="1">
      <c r="A18" s="103"/>
      <c r="B18" s="104" t="s">
        <v>123</v>
      </c>
      <c r="C18" s="105"/>
      <c r="D18" s="105" t="s">
        <v>115</v>
      </c>
      <c r="E18" s="102"/>
      <c r="F18" s="102"/>
    </row>
    <row r="19" spans="1:6" ht="13.95" customHeight="1">
      <c r="A19" s="109">
        <v>1</v>
      </c>
      <c r="B19" s="272" t="s">
        <v>124</v>
      </c>
      <c r="C19" s="273"/>
      <c r="D19" s="273"/>
      <c r="E19" s="274"/>
      <c r="F19" s="110"/>
    </row>
    <row r="20" spans="1:6" ht="82.8">
      <c r="A20" s="111">
        <v>1.1000000000000001</v>
      </c>
      <c r="B20" s="104" t="s">
        <v>125</v>
      </c>
      <c r="C20" s="112" t="s">
        <v>126</v>
      </c>
      <c r="D20" s="113">
        <v>100</v>
      </c>
      <c r="E20" s="180"/>
      <c r="F20" s="114">
        <f>D20*E20</f>
        <v>0</v>
      </c>
    </row>
    <row r="21" spans="1:6" ht="14.4">
      <c r="A21" s="115"/>
      <c r="B21" s="275" t="s">
        <v>127</v>
      </c>
      <c r="C21" s="276"/>
      <c r="D21" s="276"/>
      <c r="E21" s="277"/>
      <c r="F21" s="113"/>
    </row>
    <row r="22" spans="1:6" ht="14.4">
      <c r="A22" s="116">
        <v>2</v>
      </c>
      <c r="B22" s="117" t="s">
        <v>128</v>
      </c>
      <c r="C22" s="118"/>
      <c r="D22" s="119"/>
      <c r="E22" s="119"/>
      <c r="F22" s="119"/>
    </row>
    <row r="23" spans="1:6" ht="86.4">
      <c r="A23" s="120">
        <v>2.1</v>
      </c>
      <c r="B23" s="121" t="s">
        <v>129</v>
      </c>
      <c r="C23" s="95" t="s">
        <v>130</v>
      </c>
      <c r="D23" s="96">
        <v>2</v>
      </c>
      <c r="E23" s="182"/>
      <c r="F23" s="98">
        <f>D23*E23</f>
        <v>0</v>
      </c>
    </row>
    <row r="24" spans="1:6" ht="43.2">
      <c r="A24" s="111">
        <v>2.2000000000000002</v>
      </c>
      <c r="B24" s="123" t="s">
        <v>131</v>
      </c>
      <c r="C24" s="112" t="s">
        <v>132</v>
      </c>
      <c r="D24" s="113">
        <v>20</v>
      </c>
      <c r="E24" s="114"/>
      <c r="F24" s="122">
        <f>D24*E24</f>
        <v>0</v>
      </c>
    </row>
    <row r="25" spans="1:6" ht="43.2">
      <c r="A25" s="93">
        <v>2.2999999999999998</v>
      </c>
      <c r="B25" s="94" t="s">
        <v>133</v>
      </c>
      <c r="C25" s="95" t="s">
        <v>130</v>
      </c>
      <c r="D25" s="96">
        <v>2</v>
      </c>
      <c r="E25" s="172"/>
      <c r="F25" s="178">
        <f>D25*E25</f>
        <v>0</v>
      </c>
    </row>
    <row r="26" spans="1:6" ht="14.4">
      <c r="A26" s="9">
        <v>2.4</v>
      </c>
      <c r="B26" s="9" t="s">
        <v>200</v>
      </c>
      <c r="C26" s="9" t="s">
        <v>201</v>
      </c>
      <c r="D26" s="9">
        <v>1</v>
      </c>
      <c r="E26" s="9"/>
      <c r="F26" s="178">
        <f>D26*E26</f>
        <v>0</v>
      </c>
    </row>
    <row r="27" spans="1:6" ht="14.4">
      <c r="A27" s="111"/>
      <c r="B27" s="278" t="s">
        <v>134</v>
      </c>
      <c r="C27" s="279"/>
      <c r="D27" s="279"/>
      <c r="E27" s="280"/>
      <c r="F27" s="125">
        <f>SUM(F23:F26)</f>
        <v>0</v>
      </c>
    </row>
    <row r="28" spans="1:6" ht="14.4">
      <c r="A28" s="126">
        <v>3</v>
      </c>
      <c r="B28" s="127" t="s">
        <v>135</v>
      </c>
      <c r="C28" s="128"/>
      <c r="D28" s="128"/>
      <c r="E28" s="128"/>
      <c r="F28" s="129"/>
    </row>
    <row r="29" spans="1:6" ht="43.2">
      <c r="A29" s="111">
        <v>3.1</v>
      </c>
      <c r="B29" s="130" t="s">
        <v>136</v>
      </c>
      <c r="C29" s="112" t="s">
        <v>137</v>
      </c>
      <c r="D29" s="113">
        <v>4</v>
      </c>
      <c r="E29" s="114"/>
      <c r="F29" s="122">
        <f>D29*E29</f>
        <v>0</v>
      </c>
    </row>
    <row r="30" spans="1:6" ht="86.4">
      <c r="A30" s="111">
        <v>3.2</v>
      </c>
      <c r="B30" s="130" t="s">
        <v>138</v>
      </c>
      <c r="C30" s="112" t="s">
        <v>84</v>
      </c>
      <c r="D30" s="112">
        <v>5.4</v>
      </c>
      <c r="E30" s="114"/>
      <c r="F30" s="98">
        <f>D30*E30</f>
        <v>0</v>
      </c>
    </row>
    <row r="31" spans="1:6" ht="28.8">
      <c r="A31" s="111">
        <f>A30+0.1</f>
        <v>3.3000000000000003</v>
      </c>
      <c r="B31" s="124" t="s">
        <v>139</v>
      </c>
      <c r="C31" s="112" t="s">
        <v>130</v>
      </c>
      <c r="D31" s="113">
        <v>4</v>
      </c>
      <c r="E31" s="114"/>
      <c r="F31" s="122">
        <f>D31*E31</f>
        <v>0</v>
      </c>
    </row>
    <row r="32" spans="1:6" ht="14.4">
      <c r="A32" s="111"/>
      <c r="B32" s="278" t="s">
        <v>140</v>
      </c>
      <c r="C32" s="279"/>
      <c r="D32" s="279"/>
      <c r="E32" s="280"/>
      <c r="F32" s="131">
        <f>SUM(F29:F31)</f>
        <v>0</v>
      </c>
    </row>
    <row r="33" spans="1:7" ht="14.4">
      <c r="A33" s="132">
        <v>4</v>
      </c>
      <c r="B33" s="133" t="s">
        <v>141</v>
      </c>
      <c r="C33" s="134"/>
      <c r="D33" s="135"/>
      <c r="E33" s="136"/>
      <c r="F33" s="137"/>
    </row>
    <row r="34" spans="1:7" ht="43.2">
      <c r="A34" s="111"/>
      <c r="B34" s="124" t="s">
        <v>142</v>
      </c>
      <c r="C34" s="112" t="s">
        <v>143</v>
      </c>
      <c r="D34" s="113">
        <v>2</v>
      </c>
      <c r="E34" s="114"/>
      <c r="F34" s="122">
        <f>D34*E34</f>
        <v>0</v>
      </c>
    </row>
    <row r="35" spans="1:7" ht="43.2">
      <c r="A35" s="111">
        <f>A31+0.1</f>
        <v>3.4000000000000004</v>
      </c>
      <c r="B35" s="138" t="s">
        <v>144</v>
      </c>
      <c r="C35" s="139" t="s">
        <v>84</v>
      </c>
      <c r="D35" s="140">
        <v>5</v>
      </c>
      <c r="E35" s="141"/>
      <c r="F35" s="142">
        <f>D35*E35</f>
        <v>0</v>
      </c>
    </row>
    <row r="36" spans="1:7" ht="14.4">
      <c r="A36" s="143"/>
      <c r="B36" s="281" t="s">
        <v>145</v>
      </c>
      <c r="C36" s="282"/>
      <c r="D36" s="282"/>
      <c r="E36" s="283"/>
      <c r="F36" s="131">
        <f>SUM(F34:F35)</f>
        <v>0</v>
      </c>
    </row>
    <row r="37" spans="1:7" ht="28.8">
      <c r="A37" s="93"/>
      <c r="B37" s="100" t="s">
        <v>147</v>
      </c>
      <c r="C37" s="95"/>
      <c r="D37" s="96"/>
      <c r="E37" s="97"/>
      <c r="F37" s="98">
        <f>F36+F32+F27+F21</f>
        <v>0</v>
      </c>
    </row>
    <row r="38" spans="1:7" ht="14.4" thickBot="1">
      <c r="A38" s="80"/>
      <c r="B38" s="99" t="s">
        <v>249</v>
      </c>
      <c r="C38" s="80" t="s">
        <v>81</v>
      </c>
      <c r="D38" s="80"/>
      <c r="E38" s="80"/>
      <c r="F38" s="80">
        <f>F37</f>
        <v>0</v>
      </c>
      <c r="G38" s="149"/>
    </row>
    <row r="39" spans="1:7">
      <c r="A39" s="45"/>
      <c r="B39" s="34" t="s">
        <v>32</v>
      </c>
      <c r="C39" s="267" t="s">
        <v>33</v>
      </c>
      <c r="D39" s="267"/>
      <c r="E39" s="267"/>
      <c r="F39" s="268"/>
    </row>
    <row r="40" spans="1:7">
      <c r="A40" s="45"/>
      <c r="B40" s="34" t="s">
        <v>34</v>
      </c>
      <c r="C40" s="267" t="s">
        <v>33</v>
      </c>
      <c r="D40" s="267"/>
      <c r="E40" s="267"/>
      <c r="F40" s="268"/>
    </row>
    <row r="41" spans="1:7" ht="30" customHeight="1">
      <c r="A41" s="45"/>
      <c r="B41" s="34" t="s">
        <v>35</v>
      </c>
      <c r="C41" s="267" t="s">
        <v>36</v>
      </c>
      <c r="D41" s="267"/>
      <c r="E41" s="267"/>
      <c r="F41" s="268"/>
    </row>
    <row r="42" spans="1:7" ht="14.4" thickBot="1">
      <c r="A42" s="52"/>
      <c r="B42" s="53" t="s">
        <v>37</v>
      </c>
      <c r="C42" s="269" t="s">
        <v>33</v>
      </c>
      <c r="D42" s="269"/>
      <c r="E42" s="269"/>
      <c r="F42" s="270"/>
    </row>
  </sheetData>
  <mergeCells count="16">
    <mergeCell ref="B36:E36"/>
    <mergeCell ref="C39:F39"/>
    <mergeCell ref="C40:F40"/>
    <mergeCell ref="C41:F41"/>
    <mergeCell ref="C42:F42"/>
    <mergeCell ref="A8:F8"/>
    <mergeCell ref="B19:E19"/>
    <mergeCell ref="B21:E21"/>
    <mergeCell ref="B27:E27"/>
    <mergeCell ref="B32:E32"/>
    <mergeCell ref="B7:F7"/>
    <mergeCell ref="A1:F1"/>
    <mergeCell ref="A2:F2"/>
    <mergeCell ref="A3:F3"/>
    <mergeCell ref="A4:F4"/>
    <mergeCell ref="C5:F5"/>
  </mergeCells>
  <pageMargins left="0.7" right="0.7" top="0.75" bottom="0.75" header="0.3" footer="0.3"/>
  <pageSetup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topLeftCell="A37" zoomScale="71" zoomScaleNormal="71" workbookViewId="0">
      <selection activeCell="P51" sqref="P51:Q54"/>
    </sheetView>
  </sheetViews>
  <sheetFormatPr defaultColWidth="8.6640625" defaultRowHeight="13.8"/>
  <cols>
    <col min="1" max="1" width="6.6640625" style="9" customWidth="1"/>
    <col min="2" max="2" width="62.6640625" style="9" customWidth="1"/>
    <col min="3" max="3" width="6" style="9" customWidth="1"/>
    <col min="4" max="4" width="7.5546875" style="159" bestFit="1" customWidth="1"/>
    <col min="5" max="5" width="14" style="10" customWidth="1"/>
    <col min="6" max="6" width="17.109375" style="10" customWidth="1"/>
    <col min="7" max="7" width="12.44140625" style="9" customWidth="1"/>
    <col min="8" max="8" width="11.33203125" style="9" bestFit="1" customWidth="1"/>
    <col min="9" max="9" width="8.6640625" style="9"/>
    <col min="10" max="10" width="11.6640625" style="9" bestFit="1" customWidth="1"/>
    <col min="11" max="11" width="9.33203125" style="9" bestFit="1" customWidth="1"/>
    <col min="12" max="16384" width="8.6640625" style="9"/>
  </cols>
  <sheetData>
    <row r="1" spans="1:6" ht="45" customHeight="1">
      <c r="A1" s="253"/>
      <c r="B1" s="254"/>
      <c r="C1" s="254"/>
      <c r="D1" s="254"/>
      <c r="E1" s="254"/>
      <c r="F1" s="255"/>
    </row>
    <row r="2" spans="1:6">
      <c r="A2" s="256" t="s">
        <v>250</v>
      </c>
      <c r="B2" s="257"/>
      <c r="C2" s="257"/>
      <c r="D2" s="257"/>
      <c r="E2" s="257"/>
      <c r="F2" s="258"/>
    </row>
    <row r="3" spans="1:6" ht="27.6" customHeight="1">
      <c r="A3" s="259" t="s">
        <v>150</v>
      </c>
      <c r="B3" s="260"/>
      <c r="C3" s="260"/>
      <c r="D3" s="260"/>
      <c r="E3" s="260"/>
      <c r="F3" s="261"/>
    </row>
    <row r="4" spans="1:6">
      <c r="A4" s="236" t="s">
        <v>111</v>
      </c>
      <c r="B4" s="237"/>
      <c r="C4" s="237"/>
      <c r="D4" s="237"/>
      <c r="E4" s="237"/>
      <c r="F4" s="238"/>
    </row>
    <row r="5" spans="1:6" ht="15.6">
      <c r="A5" s="87"/>
      <c r="B5" s="86" t="s">
        <v>73</v>
      </c>
      <c r="C5" s="262" t="s">
        <v>33</v>
      </c>
      <c r="D5" s="262"/>
      <c r="E5" s="262"/>
      <c r="F5" s="263"/>
    </row>
    <row r="6" spans="1:6" ht="43.5" customHeight="1">
      <c r="A6" s="88" t="s">
        <v>76</v>
      </c>
      <c r="B6" s="89" t="s">
        <v>77</v>
      </c>
      <c r="C6" s="90" t="s">
        <v>78</v>
      </c>
      <c r="D6" s="90" t="s">
        <v>79</v>
      </c>
      <c r="E6" s="101" t="s">
        <v>252</v>
      </c>
      <c r="F6" s="101" t="s">
        <v>253</v>
      </c>
    </row>
    <row r="7" spans="1:6" ht="55.2" customHeight="1">
      <c r="A7" s="92"/>
      <c r="B7" s="250" t="s">
        <v>80</v>
      </c>
      <c r="C7" s="251"/>
      <c r="D7" s="251"/>
      <c r="E7" s="251"/>
      <c r="F7" s="252"/>
    </row>
    <row r="8" spans="1:6">
      <c r="A8" s="271" t="s">
        <v>187</v>
      </c>
      <c r="B8" s="271"/>
      <c r="C8" s="271"/>
      <c r="D8" s="271"/>
      <c r="E8" s="271"/>
      <c r="F8" s="271"/>
    </row>
    <row r="9" spans="1:6" ht="27.6">
      <c r="A9" s="103"/>
      <c r="B9" s="104" t="s">
        <v>114</v>
      </c>
      <c r="C9" s="105"/>
      <c r="D9" s="155" t="s">
        <v>115</v>
      </c>
      <c r="E9" s="102"/>
      <c r="F9" s="102"/>
    </row>
    <row r="10" spans="1:6" ht="41.4">
      <c r="A10" s="103"/>
      <c r="B10" s="104" t="s">
        <v>116</v>
      </c>
      <c r="C10" s="105"/>
      <c r="D10" s="155" t="s">
        <v>115</v>
      </c>
      <c r="E10" s="102"/>
      <c r="F10" s="102"/>
    </row>
    <row r="11" spans="1:6" ht="41.4">
      <c r="A11" s="103"/>
      <c r="B11" s="104" t="s">
        <v>116</v>
      </c>
      <c r="C11" s="105"/>
      <c r="D11" s="155" t="s">
        <v>115</v>
      </c>
      <c r="E11" s="102"/>
      <c r="F11" s="102"/>
    </row>
    <row r="12" spans="1:6" ht="69">
      <c r="A12" s="103"/>
      <c r="B12" s="104" t="s">
        <v>117</v>
      </c>
      <c r="C12" s="105"/>
      <c r="D12" s="155" t="s">
        <v>115</v>
      </c>
      <c r="E12" s="102"/>
      <c r="F12" s="102"/>
    </row>
    <row r="13" spans="1:6" ht="55.2">
      <c r="A13" s="103"/>
      <c r="B13" s="104" t="s">
        <v>118</v>
      </c>
      <c r="C13" s="105"/>
      <c r="D13" s="155" t="s">
        <v>115</v>
      </c>
      <c r="E13" s="102"/>
      <c r="F13" s="102"/>
    </row>
    <row r="14" spans="1:6" ht="55.2">
      <c r="A14" s="103"/>
      <c r="B14" s="104" t="s">
        <v>119</v>
      </c>
      <c r="C14" s="105"/>
      <c r="D14" s="155" t="s">
        <v>115</v>
      </c>
      <c r="E14" s="102"/>
      <c r="F14" s="102"/>
    </row>
    <row r="15" spans="1:6" ht="41.4">
      <c r="A15" s="103"/>
      <c r="B15" s="104" t="s">
        <v>120</v>
      </c>
      <c r="C15" s="105"/>
      <c r="D15" s="155" t="s">
        <v>115</v>
      </c>
      <c r="E15" s="102"/>
      <c r="F15" s="102"/>
    </row>
    <row r="16" spans="1:6" ht="41.4">
      <c r="A16" s="103"/>
      <c r="B16" s="104" t="s">
        <v>121</v>
      </c>
      <c r="C16" s="105"/>
      <c r="D16" s="155" t="s">
        <v>115</v>
      </c>
      <c r="E16" s="102"/>
      <c r="F16" s="102"/>
    </row>
    <row r="17" spans="1:6" ht="27.6">
      <c r="A17" s="103"/>
      <c r="B17" s="104" t="s">
        <v>122</v>
      </c>
      <c r="C17" s="105"/>
      <c r="D17" s="155" t="s">
        <v>115</v>
      </c>
      <c r="E17" s="102"/>
      <c r="F17" s="102"/>
    </row>
    <row r="18" spans="1:6" ht="69.599999999999994" thickBot="1">
      <c r="A18" s="103"/>
      <c r="B18" s="104" t="s">
        <v>123</v>
      </c>
      <c r="C18" s="105"/>
      <c r="D18" s="155" t="s">
        <v>115</v>
      </c>
      <c r="E18" s="102"/>
      <c r="F18" s="102"/>
    </row>
    <row r="19" spans="1:6" ht="14.4" thickBot="1">
      <c r="A19" s="106">
        <v>1</v>
      </c>
      <c r="B19" s="107" t="s">
        <v>151</v>
      </c>
      <c r="C19" s="107"/>
      <c r="D19" s="156"/>
      <c r="E19" s="107"/>
      <c r="F19" s="108"/>
    </row>
    <row r="20" spans="1:6">
      <c r="A20" s="103">
        <v>1.1000000000000001</v>
      </c>
      <c r="B20" s="104" t="s">
        <v>152</v>
      </c>
      <c r="C20" s="105" t="s">
        <v>2</v>
      </c>
      <c r="D20" s="155">
        <v>1</v>
      </c>
      <c r="E20" s="102"/>
      <c r="F20" s="154">
        <f>E20*D20</f>
        <v>0</v>
      </c>
    </row>
    <row r="21" spans="1:6" ht="41.4">
      <c r="A21" s="103">
        <v>1.2</v>
      </c>
      <c r="B21" s="104" t="s">
        <v>153</v>
      </c>
      <c r="C21" s="105" t="s">
        <v>154</v>
      </c>
      <c r="D21" s="183">
        <v>5.76</v>
      </c>
      <c r="E21" s="102"/>
      <c r="F21" s="154">
        <f t="shared" ref="F21:F32" si="0">E21*D21</f>
        <v>0</v>
      </c>
    </row>
    <row r="22" spans="1:6" ht="55.2">
      <c r="A22" s="103">
        <v>1.3</v>
      </c>
      <c r="B22" s="104" t="s">
        <v>155</v>
      </c>
      <c r="C22" s="105" t="s">
        <v>154</v>
      </c>
      <c r="D22" s="155">
        <v>0.28799999999999998</v>
      </c>
      <c r="E22" s="102"/>
      <c r="F22" s="154">
        <f t="shared" si="0"/>
        <v>0</v>
      </c>
    </row>
    <row r="23" spans="1:6" ht="55.2">
      <c r="A23" s="103">
        <v>1.3</v>
      </c>
      <c r="B23" s="104" t="s">
        <v>156</v>
      </c>
      <c r="C23" s="105" t="s">
        <v>154</v>
      </c>
      <c r="D23" s="183">
        <v>2.3039999999999998</v>
      </c>
      <c r="E23" s="102"/>
      <c r="F23" s="154">
        <f t="shared" si="0"/>
        <v>0</v>
      </c>
    </row>
    <row r="24" spans="1:6" ht="41.4">
      <c r="A24" s="103">
        <v>1.4</v>
      </c>
      <c r="B24" s="104" t="s">
        <v>157</v>
      </c>
      <c r="C24" s="105" t="s">
        <v>154</v>
      </c>
      <c r="D24" s="155">
        <v>1.3440000000000003</v>
      </c>
      <c r="E24" s="102"/>
      <c r="F24" s="154">
        <f t="shared" si="0"/>
        <v>0</v>
      </c>
    </row>
    <row r="25" spans="1:6" ht="41.4">
      <c r="A25" s="103">
        <v>1.5</v>
      </c>
      <c r="B25" s="104" t="s">
        <v>158</v>
      </c>
      <c r="C25" s="105" t="s">
        <v>154</v>
      </c>
      <c r="D25" s="155">
        <v>1.3320000000000001</v>
      </c>
      <c r="E25" s="102"/>
      <c r="F25" s="154">
        <f t="shared" si="0"/>
        <v>0</v>
      </c>
    </row>
    <row r="26" spans="1:6" ht="27.6">
      <c r="A26" s="103">
        <v>1.4</v>
      </c>
      <c r="B26" s="104" t="s">
        <v>159</v>
      </c>
      <c r="C26" s="105" t="s">
        <v>154</v>
      </c>
      <c r="D26" s="155">
        <v>5.1359999999999992</v>
      </c>
      <c r="E26" s="102"/>
      <c r="F26" s="154">
        <f t="shared" si="0"/>
        <v>0</v>
      </c>
    </row>
    <row r="27" spans="1:6" ht="41.4">
      <c r="A27" s="103">
        <v>1.5</v>
      </c>
      <c r="B27" s="104" t="s">
        <v>160</v>
      </c>
      <c r="C27" s="105" t="s">
        <v>154</v>
      </c>
      <c r="D27" s="183">
        <v>1.06</v>
      </c>
      <c r="E27" s="102"/>
      <c r="F27" s="154">
        <f t="shared" si="0"/>
        <v>0</v>
      </c>
    </row>
    <row r="28" spans="1:6" ht="27.6">
      <c r="A28" s="103">
        <v>1.6</v>
      </c>
      <c r="B28" s="104" t="s">
        <v>161</v>
      </c>
      <c r="C28" s="105" t="s">
        <v>154</v>
      </c>
      <c r="D28" s="183">
        <v>5.0880000000000001</v>
      </c>
      <c r="E28" s="102"/>
      <c r="F28" s="154">
        <f t="shared" si="0"/>
        <v>0</v>
      </c>
    </row>
    <row r="29" spans="1:6" ht="41.4">
      <c r="A29" s="103">
        <v>1.7</v>
      </c>
      <c r="B29" s="104" t="s">
        <v>162</v>
      </c>
      <c r="C29" s="105" t="s">
        <v>163</v>
      </c>
      <c r="D29" s="155">
        <v>0.84800000000000009</v>
      </c>
      <c r="E29" s="102"/>
      <c r="F29" s="154">
        <f t="shared" si="0"/>
        <v>0</v>
      </c>
    </row>
    <row r="30" spans="1:6" ht="41.4">
      <c r="A30" s="103">
        <v>1.6</v>
      </c>
      <c r="B30" s="104" t="s">
        <v>164</v>
      </c>
      <c r="C30" s="105" t="s">
        <v>163</v>
      </c>
      <c r="D30" s="183">
        <v>1.5</v>
      </c>
      <c r="E30" s="102"/>
      <c r="F30" s="154">
        <f t="shared" si="0"/>
        <v>0</v>
      </c>
    </row>
    <row r="31" spans="1:6" ht="27.6">
      <c r="A31" s="103">
        <v>1.7</v>
      </c>
      <c r="B31" s="104" t="s">
        <v>165</v>
      </c>
      <c r="C31" s="105" t="s">
        <v>154</v>
      </c>
      <c r="D31" s="155">
        <v>5.8199999999999994</v>
      </c>
      <c r="E31" s="102"/>
      <c r="F31" s="154">
        <f t="shared" si="0"/>
        <v>0</v>
      </c>
    </row>
    <row r="32" spans="1:6" ht="41.4">
      <c r="A32" s="103">
        <v>1.8</v>
      </c>
      <c r="B32" s="104" t="s">
        <v>166</v>
      </c>
      <c r="C32" s="105" t="s">
        <v>154</v>
      </c>
      <c r="D32" s="155">
        <v>1.92</v>
      </c>
      <c r="E32" s="102"/>
      <c r="F32" s="154">
        <f t="shared" si="0"/>
        <v>0</v>
      </c>
    </row>
    <row r="33" spans="1:6">
      <c r="A33" s="162" t="s">
        <v>167</v>
      </c>
      <c r="B33" s="163"/>
      <c r="C33" s="164"/>
      <c r="D33" s="165"/>
      <c r="E33" s="166"/>
      <c r="F33" s="167">
        <f>SUM(F20:F32)</f>
        <v>0</v>
      </c>
    </row>
    <row r="34" spans="1:6">
      <c r="A34" s="103">
        <v>2</v>
      </c>
      <c r="B34" s="104" t="s">
        <v>168</v>
      </c>
      <c r="C34" s="105"/>
      <c r="D34" s="155"/>
      <c r="E34" s="102"/>
      <c r="F34" s="154"/>
    </row>
    <row r="35" spans="1:6" ht="27.6">
      <c r="A35" s="103">
        <v>2.1</v>
      </c>
      <c r="B35" s="104" t="s">
        <v>169</v>
      </c>
      <c r="C35" s="105" t="s">
        <v>170</v>
      </c>
      <c r="D35" s="155">
        <v>45.44</v>
      </c>
      <c r="E35" s="102"/>
      <c r="F35" s="161">
        <f>E35*D35</f>
        <v>0</v>
      </c>
    </row>
    <row r="36" spans="1:6">
      <c r="A36" s="103">
        <v>2.2000000000000002</v>
      </c>
      <c r="B36" s="104" t="s">
        <v>171</v>
      </c>
      <c r="C36" s="105" t="s">
        <v>170</v>
      </c>
      <c r="D36" s="155">
        <v>90.88</v>
      </c>
      <c r="E36" s="102"/>
      <c r="F36" s="161">
        <f t="shared" ref="F36:F38" si="1">E36*D36</f>
        <v>0</v>
      </c>
    </row>
    <row r="37" spans="1:6">
      <c r="A37" s="103">
        <v>2.2999999999999998</v>
      </c>
      <c r="B37" s="104" t="s">
        <v>172</v>
      </c>
      <c r="C37" s="105" t="s">
        <v>170</v>
      </c>
      <c r="D37" s="155">
        <v>90.88</v>
      </c>
      <c r="E37" s="102"/>
      <c r="F37" s="161">
        <f t="shared" si="1"/>
        <v>0</v>
      </c>
    </row>
    <row r="38" spans="1:6" ht="27.6">
      <c r="A38" s="103">
        <v>2.4</v>
      </c>
      <c r="B38" s="104" t="s">
        <v>173</v>
      </c>
      <c r="C38" s="105" t="s">
        <v>170</v>
      </c>
      <c r="D38" s="155">
        <v>90.88</v>
      </c>
      <c r="E38" s="102"/>
      <c r="F38" s="161">
        <f t="shared" si="1"/>
        <v>0</v>
      </c>
    </row>
    <row r="39" spans="1:6">
      <c r="A39" s="162" t="s">
        <v>174</v>
      </c>
      <c r="B39" s="163"/>
      <c r="C39" s="164"/>
      <c r="D39" s="165"/>
      <c r="E39" s="166"/>
      <c r="F39" s="168">
        <f>SUM(F35:F38)</f>
        <v>0</v>
      </c>
    </row>
    <row r="40" spans="1:6">
      <c r="A40" s="103">
        <v>3</v>
      </c>
      <c r="B40" s="104" t="s">
        <v>175</v>
      </c>
      <c r="C40" s="105"/>
      <c r="D40" s="155"/>
      <c r="E40" s="102"/>
      <c r="F40" s="161"/>
    </row>
    <row r="41" spans="1:6" ht="96.6">
      <c r="A41" s="103">
        <v>3.1</v>
      </c>
      <c r="B41" s="104" t="s">
        <v>176</v>
      </c>
      <c r="C41" s="105" t="s">
        <v>177</v>
      </c>
      <c r="D41" s="155">
        <v>1</v>
      </c>
      <c r="E41" s="102"/>
      <c r="F41" s="160">
        <f>E41*D41</f>
        <v>0</v>
      </c>
    </row>
    <row r="42" spans="1:6" ht="96.6">
      <c r="A42" s="103">
        <v>3.3</v>
      </c>
      <c r="B42" s="104" t="s">
        <v>178</v>
      </c>
      <c r="C42" s="105" t="s">
        <v>177</v>
      </c>
      <c r="D42" s="155">
        <v>2</v>
      </c>
      <c r="E42" s="102"/>
      <c r="F42" s="160">
        <f t="shared" ref="F42:F44" si="2">E42*D42</f>
        <v>0</v>
      </c>
    </row>
    <row r="43" spans="1:6" ht="27.6">
      <c r="A43" s="103">
        <v>3.5</v>
      </c>
      <c r="B43" s="104" t="s">
        <v>198</v>
      </c>
      <c r="C43" s="105" t="s">
        <v>154</v>
      </c>
      <c r="D43" s="155">
        <v>1.6</v>
      </c>
      <c r="E43" s="102"/>
      <c r="F43" s="160">
        <f t="shared" si="2"/>
        <v>0</v>
      </c>
    </row>
    <row r="44" spans="1:6">
      <c r="A44" s="103">
        <v>3.6</v>
      </c>
      <c r="B44" s="104" t="s">
        <v>179</v>
      </c>
      <c r="C44" s="105" t="s">
        <v>180</v>
      </c>
      <c r="D44" s="155">
        <v>1</v>
      </c>
      <c r="E44" s="102"/>
      <c r="F44" s="160">
        <f t="shared" si="2"/>
        <v>0</v>
      </c>
    </row>
    <row r="45" spans="1:6">
      <c r="A45" s="162" t="s">
        <v>181</v>
      </c>
      <c r="B45" s="163"/>
      <c r="C45" s="164"/>
      <c r="D45" s="165"/>
      <c r="E45" s="166"/>
      <c r="F45" s="169">
        <f>SUM(F41:F44)</f>
        <v>0</v>
      </c>
    </row>
    <row r="46" spans="1:6">
      <c r="A46" s="103">
        <v>4</v>
      </c>
      <c r="B46" s="104" t="s">
        <v>182</v>
      </c>
      <c r="C46" s="105"/>
      <c r="D46" s="155"/>
      <c r="E46" s="102"/>
      <c r="F46" s="160"/>
    </row>
    <row r="47" spans="1:6" ht="55.2">
      <c r="A47" s="103">
        <v>4.0999999999999996</v>
      </c>
      <c r="B47" s="104" t="s">
        <v>183</v>
      </c>
      <c r="C47" s="105" t="s">
        <v>170</v>
      </c>
      <c r="D47" s="155">
        <v>1.2250000000000001</v>
      </c>
      <c r="E47" s="102"/>
      <c r="F47" s="161">
        <f>E47*D47</f>
        <v>0</v>
      </c>
    </row>
    <row r="48" spans="1:6" ht="41.4">
      <c r="A48" s="103">
        <v>4.2</v>
      </c>
      <c r="B48" s="104" t="s">
        <v>189</v>
      </c>
      <c r="C48" s="105" t="s">
        <v>184</v>
      </c>
      <c r="D48" s="155">
        <v>1</v>
      </c>
      <c r="E48" s="102"/>
      <c r="F48" s="161">
        <f t="shared" ref="F48:F49" si="3">E48*D48</f>
        <v>0</v>
      </c>
    </row>
    <row r="49" spans="1:7" ht="27.6">
      <c r="A49" s="150">
        <v>4.3</v>
      </c>
      <c r="B49" s="151" t="s">
        <v>192</v>
      </c>
      <c r="C49" s="152" t="s">
        <v>193</v>
      </c>
      <c r="D49" s="157">
        <v>1</v>
      </c>
      <c r="E49" s="153"/>
      <c r="F49" s="161">
        <f t="shared" si="3"/>
        <v>0</v>
      </c>
    </row>
    <row r="50" spans="1:7">
      <c r="A50" s="162" t="s">
        <v>185</v>
      </c>
      <c r="B50" s="163"/>
      <c r="C50" s="164"/>
      <c r="D50" s="165"/>
      <c r="E50" s="166"/>
      <c r="F50" s="168">
        <f>SUM(F47:F49)</f>
        <v>0</v>
      </c>
    </row>
    <row r="51" spans="1:7" ht="28.8">
      <c r="A51" s="93"/>
      <c r="B51" s="100" t="s">
        <v>186</v>
      </c>
      <c r="C51" s="95"/>
      <c r="D51" s="95"/>
      <c r="E51" s="97"/>
      <c r="F51" s="98">
        <f>F50+F45+F39+F33</f>
        <v>0</v>
      </c>
    </row>
    <row r="52" spans="1:7" ht="14.4" thickBot="1">
      <c r="A52" s="80"/>
      <c r="B52" s="99" t="s">
        <v>82</v>
      </c>
      <c r="C52" s="80" t="s">
        <v>81</v>
      </c>
      <c r="D52" s="158"/>
      <c r="E52" s="80"/>
      <c r="F52" s="80">
        <f>F51</f>
        <v>0</v>
      </c>
      <c r="G52" s="149"/>
    </row>
    <row r="53" spans="1:7">
      <c r="A53" s="45"/>
      <c r="B53" s="34" t="s">
        <v>32</v>
      </c>
      <c r="C53" s="267" t="s">
        <v>33</v>
      </c>
      <c r="D53" s="267"/>
      <c r="E53" s="267"/>
      <c r="F53" s="268"/>
    </row>
    <row r="54" spans="1:7">
      <c r="A54" s="45"/>
      <c r="B54" s="34" t="s">
        <v>34</v>
      </c>
      <c r="C54" s="267" t="s">
        <v>33</v>
      </c>
      <c r="D54" s="267"/>
      <c r="E54" s="267"/>
      <c r="F54" s="268"/>
    </row>
    <row r="55" spans="1:7">
      <c r="A55" s="45"/>
      <c r="B55" s="34" t="s">
        <v>35</v>
      </c>
      <c r="C55" s="267" t="s">
        <v>36</v>
      </c>
      <c r="D55" s="267"/>
      <c r="E55" s="267"/>
      <c r="F55" s="268"/>
    </row>
    <row r="56" spans="1:7" ht="14.4" thickBot="1">
      <c r="A56" s="52"/>
      <c r="B56" s="53" t="s">
        <v>37</v>
      </c>
      <c r="C56" s="269" t="s">
        <v>33</v>
      </c>
      <c r="D56" s="269"/>
      <c r="E56" s="269"/>
      <c r="F56" s="270"/>
    </row>
  </sheetData>
  <mergeCells count="11">
    <mergeCell ref="C53:F53"/>
    <mergeCell ref="C54:F54"/>
    <mergeCell ref="C55:F55"/>
    <mergeCell ref="C56:F56"/>
    <mergeCell ref="A8:F8"/>
    <mergeCell ref="B7:F7"/>
    <mergeCell ref="A1:F1"/>
    <mergeCell ref="A2:F2"/>
    <mergeCell ref="A3:F3"/>
    <mergeCell ref="A4:F4"/>
    <mergeCell ref="C5:F5"/>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topLeftCell="A40" workbookViewId="0">
      <selection activeCell="G24" sqref="G24"/>
    </sheetView>
  </sheetViews>
  <sheetFormatPr defaultRowHeight="13.2"/>
  <cols>
    <col min="3" max="3" width="36" customWidth="1"/>
  </cols>
  <sheetData>
    <row r="1" spans="1:7">
      <c r="B1" s="284" t="s">
        <v>254</v>
      </c>
      <c r="C1" s="284"/>
      <c r="D1" s="284"/>
      <c r="E1" s="284"/>
      <c r="F1" s="284"/>
      <c r="G1" s="284"/>
    </row>
    <row r="2" spans="1:7">
      <c r="B2" s="285"/>
      <c r="C2" s="285"/>
      <c r="D2" s="285"/>
      <c r="E2" s="285"/>
      <c r="F2" s="285"/>
      <c r="G2" s="285"/>
    </row>
    <row r="3" spans="1:7" ht="39.6">
      <c r="B3" s="286" t="s">
        <v>257</v>
      </c>
      <c r="C3" s="286"/>
      <c r="D3" s="286"/>
      <c r="E3" s="287"/>
      <c r="F3" s="197" t="s">
        <v>255</v>
      </c>
      <c r="G3" s="197" t="s">
        <v>256</v>
      </c>
    </row>
    <row r="4" spans="1:7" ht="14.4">
      <c r="A4" s="186"/>
      <c r="B4" s="187"/>
      <c r="C4" s="188" t="s">
        <v>203</v>
      </c>
      <c r="D4" s="189"/>
      <c r="E4" s="189"/>
      <c r="F4" s="190"/>
      <c r="G4" s="191"/>
    </row>
    <row r="5" spans="1:7" ht="14.4">
      <c r="A5" s="186"/>
      <c r="B5" s="187"/>
      <c r="C5" s="188" t="s">
        <v>204</v>
      </c>
      <c r="D5" s="189"/>
      <c r="E5" s="189"/>
      <c r="F5" s="190"/>
      <c r="G5" s="191"/>
    </row>
    <row r="6" spans="1:7" ht="28.8">
      <c r="A6" s="186"/>
      <c r="B6" s="187"/>
      <c r="C6" s="188" t="s">
        <v>205</v>
      </c>
      <c r="D6" s="189"/>
      <c r="E6" s="189"/>
      <c r="F6" s="190"/>
      <c r="G6" s="191"/>
    </row>
    <row r="7" spans="1:7" ht="43.2">
      <c r="A7" s="186"/>
      <c r="B7" s="192">
        <v>2.1</v>
      </c>
      <c r="C7" s="193" t="s">
        <v>206</v>
      </c>
      <c r="D7" s="193" t="s">
        <v>87</v>
      </c>
      <c r="E7" s="193">
        <v>11</v>
      </c>
      <c r="F7" s="193"/>
      <c r="G7" s="194">
        <f>F7*E7</f>
        <v>0</v>
      </c>
    </row>
    <row r="8" spans="1:7" ht="28.8">
      <c r="A8" s="186"/>
      <c r="B8" s="192">
        <v>2.2000000000000002</v>
      </c>
      <c r="C8" s="193" t="s">
        <v>207</v>
      </c>
      <c r="D8" s="193" t="s">
        <v>84</v>
      </c>
      <c r="E8" s="193">
        <v>2</v>
      </c>
      <c r="F8" s="193"/>
      <c r="G8" s="194">
        <f t="shared" ref="G8:G22" si="0">F8*E8</f>
        <v>0</v>
      </c>
    </row>
    <row r="9" spans="1:7" ht="43.2">
      <c r="A9" s="186"/>
      <c r="B9" s="192">
        <v>2.2999999999999998</v>
      </c>
      <c r="C9" s="193" t="s">
        <v>208</v>
      </c>
      <c r="D9" s="193" t="s">
        <v>84</v>
      </c>
      <c r="E9" s="193">
        <v>14</v>
      </c>
      <c r="F9" s="193"/>
      <c r="G9" s="194">
        <f t="shared" si="0"/>
        <v>0</v>
      </c>
    </row>
    <row r="10" spans="1:7" ht="28.8">
      <c r="A10" s="186"/>
      <c r="B10" s="192">
        <v>2.4</v>
      </c>
      <c r="C10" s="193" t="s">
        <v>209</v>
      </c>
      <c r="D10" s="193" t="s">
        <v>84</v>
      </c>
      <c r="E10" s="193">
        <v>2</v>
      </c>
      <c r="F10" s="193"/>
      <c r="G10" s="194">
        <f t="shared" si="0"/>
        <v>0</v>
      </c>
    </row>
    <row r="11" spans="1:7" ht="14.4">
      <c r="A11" s="186"/>
      <c r="B11" s="192"/>
      <c r="C11" s="193" t="s">
        <v>210</v>
      </c>
      <c r="D11" s="193"/>
      <c r="E11" s="193"/>
      <c r="F11" s="193"/>
      <c r="G11" s="194">
        <f t="shared" si="0"/>
        <v>0</v>
      </c>
    </row>
    <row r="12" spans="1:7" ht="14.4">
      <c r="A12" s="186"/>
      <c r="B12" s="192">
        <v>2.5</v>
      </c>
      <c r="C12" s="193" t="s">
        <v>211</v>
      </c>
      <c r="D12" s="193" t="s">
        <v>84</v>
      </c>
      <c r="E12" s="193">
        <v>4</v>
      </c>
      <c r="F12" s="193"/>
      <c r="G12" s="194">
        <f t="shared" si="0"/>
        <v>0</v>
      </c>
    </row>
    <row r="13" spans="1:7" ht="14.4">
      <c r="A13" s="186"/>
      <c r="B13" s="187"/>
      <c r="C13" s="188" t="s">
        <v>212</v>
      </c>
      <c r="D13" s="189"/>
      <c r="E13" s="189"/>
      <c r="F13" s="190"/>
      <c r="G13" s="194">
        <f t="shared" si="0"/>
        <v>0</v>
      </c>
    </row>
    <row r="14" spans="1:7" ht="14.4">
      <c r="A14" s="186"/>
      <c r="B14" s="192">
        <v>2.6</v>
      </c>
      <c r="C14" s="193" t="s">
        <v>213</v>
      </c>
      <c r="D14" s="193" t="s">
        <v>84</v>
      </c>
      <c r="E14" s="193">
        <v>1.5</v>
      </c>
      <c r="F14" s="193"/>
      <c r="G14" s="194">
        <f t="shared" si="0"/>
        <v>0</v>
      </c>
    </row>
    <row r="15" spans="1:7" ht="57.6">
      <c r="A15" s="186"/>
      <c r="B15" s="192">
        <v>2.7</v>
      </c>
      <c r="C15" s="193" t="s">
        <v>214</v>
      </c>
      <c r="D15" s="193" t="s">
        <v>84</v>
      </c>
      <c r="E15" s="193">
        <v>10</v>
      </c>
      <c r="F15" s="193"/>
      <c r="G15" s="194">
        <f t="shared" si="0"/>
        <v>0</v>
      </c>
    </row>
    <row r="16" spans="1:7" ht="28.8">
      <c r="A16" s="186"/>
      <c r="B16" s="187"/>
      <c r="C16" s="188" t="s">
        <v>215</v>
      </c>
      <c r="D16" s="189"/>
      <c r="E16" s="189"/>
      <c r="F16" s="190"/>
      <c r="G16" s="194">
        <f t="shared" si="0"/>
        <v>0</v>
      </c>
    </row>
    <row r="17" spans="1:7" ht="57.6">
      <c r="A17" s="186"/>
      <c r="B17" s="192">
        <v>2.8</v>
      </c>
      <c r="C17" s="193" t="s">
        <v>216</v>
      </c>
      <c r="D17" s="193" t="s">
        <v>87</v>
      </c>
      <c r="E17" s="193">
        <v>9</v>
      </c>
      <c r="F17" s="193"/>
      <c r="G17" s="194">
        <f t="shared" si="0"/>
        <v>0</v>
      </c>
    </row>
    <row r="18" spans="1:7" ht="14.4">
      <c r="A18" s="186"/>
      <c r="B18" s="192">
        <v>2.9</v>
      </c>
      <c r="C18" s="193" t="s">
        <v>217</v>
      </c>
      <c r="D18" s="193" t="s">
        <v>87</v>
      </c>
      <c r="E18" s="193">
        <v>92</v>
      </c>
      <c r="F18" s="193"/>
      <c r="G18" s="194">
        <f t="shared" si="0"/>
        <v>0</v>
      </c>
    </row>
    <row r="19" spans="1:7" ht="28.8">
      <c r="A19" s="186"/>
      <c r="B19" s="192" t="s">
        <v>218</v>
      </c>
      <c r="C19" s="193" t="s">
        <v>219</v>
      </c>
      <c r="D19" s="193" t="s">
        <v>220</v>
      </c>
      <c r="E19" s="193">
        <v>1</v>
      </c>
      <c r="F19" s="193"/>
      <c r="G19" s="194">
        <f t="shared" si="0"/>
        <v>0</v>
      </c>
    </row>
    <row r="20" spans="1:7" ht="43.2">
      <c r="A20" s="186"/>
      <c r="B20" s="192">
        <v>2.11</v>
      </c>
      <c r="C20" s="193" t="s">
        <v>221</v>
      </c>
      <c r="D20" s="193" t="s">
        <v>84</v>
      </c>
      <c r="E20" s="193">
        <v>10</v>
      </c>
      <c r="F20" s="193"/>
      <c r="G20" s="194">
        <f t="shared" si="0"/>
        <v>0</v>
      </c>
    </row>
    <row r="21" spans="1:7" ht="72">
      <c r="A21" s="186"/>
      <c r="B21" s="192">
        <v>2.12</v>
      </c>
      <c r="C21" s="193" t="s">
        <v>222</v>
      </c>
      <c r="D21" s="193" t="s">
        <v>84</v>
      </c>
      <c r="E21" s="193">
        <v>15</v>
      </c>
      <c r="F21" s="193"/>
      <c r="G21" s="194">
        <f t="shared" si="0"/>
        <v>0</v>
      </c>
    </row>
    <row r="22" spans="1:7" ht="72">
      <c r="A22" s="186"/>
      <c r="B22" s="192">
        <v>2.13</v>
      </c>
      <c r="C22" s="193" t="s">
        <v>223</v>
      </c>
      <c r="D22" s="193" t="s">
        <v>220</v>
      </c>
      <c r="E22" s="193">
        <v>1</v>
      </c>
      <c r="F22" s="193"/>
      <c r="G22" s="194">
        <f t="shared" si="0"/>
        <v>0</v>
      </c>
    </row>
    <row r="23" spans="1:7" ht="14.4">
      <c r="A23" s="186"/>
      <c r="B23" s="187"/>
      <c r="C23" s="188" t="s">
        <v>224</v>
      </c>
      <c r="D23" s="189"/>
      <c r="E23" s="189"/>
      <c r="F23" s="190"/>
      <c r="G23" s="191">
        <f>SUM(G7:G22)</f>
        <v>0</v>
      </c>
    </row>
    <row r="24" spans="1:7" ht="14.4">
      <c r="A24" s="186"/>
      <c r="B24" s="187"/>
      <c r="C24" s="188"/>
      <c r="D24" s="189"/>
      <c r="E24" s="189"/>
      <c r="F24" s="190"/>
      <c r="G24" s="191"/>
    </row>
    <row r="25" spans="1:7" ht="14.4">
      <c r="A25" s="186"/>
      <c r="B25" s="187"/>
      <c r="C25" s="188" t="s">
        <v>225</v>
      </c>
      <c r="D25" s="189"/>
      <c r="E25" s="189"/>
      <c r="F25" s="190"/>
      <c r="G25" s="191"/>
    </row>
    <row r="26" spans="1:7" ht="14.4">
      <c r="A26" s="186"/>
      <c r="B26" s="187"/>
      <c r="C26" s="188" t="s">
        <v>204</v>
      </c>
      <c r="D26" s="189"/>
      <c r="E26" s="189"/>
      <c r="F26" s="190"/>
      <c r="G26" s="191"/>
    </row>
    <row r="27" spans="1:7" ht="28.8">
      <c r="A27" s="186"/>
      <c r="B27" s="187"/>
      <c r="C27" s="188" t="s">
        <v>205</v>
      </c>
      <c r="D27" s="189"/>
      <c r="E27" s="189"/>
      <c r="F27" s="190"/>
      <c r="G27" s="191"/>
    </row>
    <row r="28" spans="1:7" ht="43.2">
      <c r="A28" s="186"/>
      <c r="B28" s="187">
        <v>2.14</v>
      </c>
      <c r="C28" s="193" t="s">
        <v>226</v>
      </c>
      <c r="D28" s="189" t="s">
        <v>87</v>
      </c>
      <c r="E28" s="189">
        <v>5</v>
      </c>
      <c r="F28" s="190"/>
      <c r="G28" s="191"/>
    </row>
    <row r="29" spans="1:7" ht="28.8">
      <c r="A29" s="186"/>
      <c r="B29" s="187">
        <v>2.15</v>
      </c>
      <c r="C29" s="193" t="s">
        <v>227</v>
      </c>
      <c r="D29" s="189" t="s">
        <v>84</v>
      </c>
      <c r="E29" s="189">
        <v>1</v>
      </c>
      <c r="F29" s="190"/>
      <c r="G29" s="191"/>
    </row>
    <row r="30" spans="1:7" ht="43.2">
      <c r="A30" s="186"/>
      <c r="B30" s="187">
        <v>2.16</v>
      </c>
      <c r="C30" s="193" t="s">
        <v>228</v>
      </c>
      <c r="D30" s="189" t="s">
        <v>84</v>
      </c>
      <c r="E30" s="189">
        <v>8</v>
      </c>
      <c r="F30" s="190"/>
      <c r="G30" s="191"/>
    </row>
    <row r="31" spans="1:7" ht="28.8">
      <c r="A31" s="186"/>
      <c r="B31" s="187">
        <v>2.17</v>
      </c>
      <c r="C31" s="193" t="s">
        <v>229</v>
      </c>
      <c r="D31" s="189" t="s">
        <v>84</v>
      </c>
      <c r="E31" s="189">
        <v>1</v>
      </c>
      <c r="F31" s="190"/>
      <c r="G31" s="191"/>
    </row>
    <row r="32" spans="1:7" ht="14.4">
      <c r="A32" s="186"/>
      <c r="B32" s="187"/>
      <c r="C32" s="188" t="s">
        <v>210</v>
      </c>
      <c r="D32" s="189"/>
      <c r="E32" s="189"/>
      <c r="F32" s="190"/>
      <c r="G32" s="191"/>
    </row>
    <row r="33" spans="1:7" ht="14.4">
      <c r="A33" s="186"/>
      <c r="B33" s="187">
        <v>2.1800000000000002</v>
      </c>
      <c r="C33" s="193" t="s">
        <v>211</v>
      </c>
      <c r="D33" s="189" t="s">
        <v>84</v>
      </c>
      <c r="E33" s="189">
        <v>4</v>
      </c>
      <c r="F33" s="190"/>
      <c r="G33" s="191"/>
    </row>
    <row r="34" spans="1:7" ht="14.4">
      <c r="A34" s="186"/>
      <c r="B34" s="187"/>
      <c r="C34" s="188" t="s">
        <v>212</v>
      </c>
      <c r="D34" s="189"/>
      <c r="E34" s="189"/>
      <c r="F34" s="190"/>
      <c r="G34" s="191"/>
    </row>
    <row r="35" spans="1:7" ht="28.8">
      <c r="A35" s="186"/>
      <c r="B35" s="187"/>
      <c r="C35" s="188" t="s">
        <v>230</v>
      </c>
      <c r="D35" s="189"/>
      <c r="E35" s="189"/>
      <c r="F35" s="190"/>
      <c r="G35" s="191"/>
    </row>
    <row r="36" spans="1:7" ht="14.4">
      <c r="A36" s="186"/>
      <c r="B36" s="187">
        <v>2.19</v>
      </c>
      <c r="C36" s="193" t="s">
        <v>231</v>
      </c>
      <c r="D36" s="189"/>
      <c r="E36" s="189">
        <v>1</v>
      </c>
      <c r="F36" s="190"/>
      <c r="G36" s="191"/>
    </row>
    <row r="37" spans="1:7" ht="28.8">
      <c r="A37" s="186"/>
      <c r="B37" s="187"/>
      <c r="C37" s="188" t="s">
        <v>232</v>
      </c>
      <c r="D37" s="189"/>
      <c r="E37" s="189"/>
      <c r="F37" s="190"/>
      <c r="G37" s="191"/>
    </row>
    <row r="38" spans="1:7" ht="28.8">
      <c r="A38" s="186"/>
      <c r="B38" s="195" t="s">
        <v>233</v>
      </c>
      <c r="C38" s="193" t="s">
        <v>234</v>
      </c>
      <c r="D38" s="189"/>
      <c r="E38" s="189">
        <v>5</v>
      </c>
      <c r="F38" s="190"/>
      <c r="G38" s="191"/>
    </row>
    <row r="39" spans="1:7" ht="28.8">
      <c r="A39" s="186"/>
      <c r="B39" s="187"/>
      <c r="C39" s="188" t="s">
        <v>235</v>
      </c>
      <c r="D39" s="189"/>
      <c r="E39" s="189"/>
      <c r="F39" s="190"/>
      <c r="G39" s="191"/>
    </row>
    <row r="40" spans="1:7" ht="57.6">
      <c r="A40" s="186"/>
      <c r="B40" s="187">
        <v>2.21</v>
      </c>
      <c r="C40" s="193" t="s">
        <v>216</v>
      </c>
      <c r="D40" s="189"/>
      <c r="E40" s="189">
        <v>4</v>
      </c>
      <c r="F40" s="190"/>
      <c r="G40" s="191"/>
    </row>
    <row r="41" spans="1:7" ht="14.4">
      <c r="A41" s="186"/>
      <c r="B41" s="187">
        <v>2.2200000000000002</v>
      </c>
      <c r="C41" s="193" t="s">
        <v>236</v>
      </c>
      <c r="D41" s="189"/>
      <c r="E41" s="189">
        <v>34</v>
      </c>
      <c r="F41" s="190"/>
      <c r="G41" s="191"/>
    </row>
    <row r="42" spans="1:7" ht="72">
      <c r="A42" s="186"/>
      <c r="B42" s="187">
        <v>2.23</v>
      </c>
      <c r="C42" s="193" t="s">
        <v>223</v>
      </c>
      <c r="D42" s="189"/>
      <c r="E42" s="189">
        <v>1</v>
      </c>
      <c r="F42" s="190"/>
      <c r="G42" s="191"/>
    </row>
    <row r="43" spans="1:7" ht="28.8">
      <c r="A43" s="186"/>
      <c r="B43" s="187"/>
      <c r="C43" s="188" t="s">
        <v>237</v>
      </c>
      <c r="D43" s="189"/>
      <c r="E43" s="189"/>
      <c r="F43" s="190"/>
      <c r="G43" s="191"/>
    </row>
    <row r="44" spans="1:7" ht="86.4">
      <c r="A44" s="186"/>
      <c r="B44" s="187">
        <v>2.2400000000000002</v>
      </c>
      <c r="C44" s="193" t="s">
        <v>238</v>
      </c>
      <c r="D44" s="189" t="s">
        <v>239</v>
      </c>
      <c r="E44" s="189">
        <v>1</v>
      </c>
      <c r="F44" s="190"/>
      <c r="G44" s="191"/>
    </row>
    <row r="45" spans="1:7" ht="14.4">
      <c r="A45" s="186"/>
      <c r="B45" s="187"/>
      <c r="C45" s="188" t="s">
        <v>240</v>
      </c>
      <c r="D45" s="189"/>
      <c r="E45" s="189"/>
      <c r="F45" s="190"/>
      <c r="G45" s="191"/>
    </row>
    <row r="46" spans="1:7" ht="57.6">
      <c r="A46" s="186"/>
      <c r="B46" s="187">
        <v>2.25</v>
      </c>
      <c r="C46" s="193" t="s">
        <v>241</v>
      </c>
      <c r="D46" s="189" t="s">
        <v>242</v>
      </c>
      <c r="E46" s="189">
        <v>1</v>
      </c>
      <c r="F46" s="190"/>
      <c r="G46" s="191"/>
    </row>
    <row r="47" spans="1:7" ht="57.6">
      <c r="A47" s="186"/>
      <c r="B47" s="187">
        <v>2.2599999999999998</v>
      </c>
      <c r="C47" s="193" t="s">
        <v>243</v>
      </c>
      <c r="D47" s="189" t="s">
        <v>220</v>
      </c>
      <c r="E47" s="189">
        <v>1</v>
      </c>
      <c r="F47" s="190"/>
      <c r="G47" s="191"/>
    </row>
    <row r="48" spans="1:7" ht="14.4">
      <c r="A48" s="186"/>
      <c r="B48" s="187"/>
      <c r="C48" s="188"/>
      <c r="D48" s="189"/>
      <c r="E48" s="189"/>
      <c r="F48" s="190"/>
      <c r="G48" s="191"/>
    </row>
    <row r="49" spans="1:7" ht="28.8">
      <c r="A49" s="186"/>
      <c r="B49" s="187"/>
      <c r="C49" s="188" t="s">
        <v>244</v>
      </c>
      <c r="D49" s="189"/>
      <c r="E49" s="189"/>
      <c r="F49" s="190"/>
      <c r="G49" s="191">
        <f>SUM(G44:G47)</f>
        <v>0</v>
      </c>
    </row>
    <row r="50" spans="1:7" ht="14.4">
      <c r="A50" s="186"/>
      <c r="B50" s="187"/>
      <c r="C50" s="188"/>
      <c r="D50" s="189"/>
      <c r="E50" s="189"/>
      <c r="F50" s="190"/>
      <c r="G50" s="191"/>
    </row>
    <row r="51" spans="1:7" ht="14.4">
      <c r="A51" s="186"/>
      <c r="B51" s="187"/>
      <c r="C51" s="188" t="s">
        <v>96</v>
      </c>
      <c r="D51" s="189"/>
      <c r="E51" s="189"/>
      <c r="F51" s="190"/>
      <c r="G51" s="191"/>
    </row>
    <row r="52" spans="1:7" ht="14.4">
      <c r="A52" s="186"/>
      <c r="B52" s="187"/>
      <c r="C52" s="188" t="s">
        <v>245</v>
      </c>
      <c r="D52" s="189"/>
      <c r="E52" s="189"/>
      <c r="F52" s="190"/>
      <c r="G52" s="191">
        <f>G23</f>
        <v>0</v>
      </c>
    </row>
    <row r="53" spans="1:7" ht="28.8">
      <c r="A53" s="186"/>
      <c r="B53" s="187"/>
      <c r="C53" s="188" t="s">
        <v>246</v>
      </c>
      <c r="D53" s="189"/>
      <c r="E53" s="189"/>
      <c r="F53" s="190"/>
      <c r="G53" s="191">
        <f>G43</f>
        <v>0</v>
      </c>
    </row>
    <row r="54" spans="1:7" ht="14.4">
      <c r="A54" s="186"/>
      <c r="B54" s="187"/>
      <c r="C54" s="188" t="s">
        <v>247</v>
      </c>
      <c r="D54" s="189"/>
      <c r="E54" s="189"/>
      <c r="F54" s="190"/>
      <c r="G54" s="191">
        <f>G49</f>
        <v>0</v>
      </c>
    </row>
    <row r="55" spans="1:7" ht="14.4">
      <c r="A55" s="186"/>
      <c r="B55" s="187"/>
      <c r="C55" s="188"/>
      <c r="D55" s="189"/>
      <c r="E55" s="189"/>
      <c r="F55" s="190"/>
      <c r="G55" s="191"/>
    </row>
    <row r="56" spans="1:7" ht="28.8">
      <c r="A56" s="186"/>
      <c r="B56" s="187"/>
      <c r="C56" s="188" t="s">
        <v>248</v>
      </c>
      <c r="D56" s="189"/>
      <c r="E56" s="189"/>
      <c r="F56" s="190"/>
      <c r="G56" s="196">
        <f>SUM(G49:G54)</f>
        <v>0</v>
      </c>
    </row>
  </sheetData>
  <mergeCells count="2">
    <mergeCell ref="B1:G2"/>
    <mergeCell ref="B3:E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24"/>
  <sheetViews>
    <sheetView view="pageBreakPreview" zoomScale="120" zoomScaleNormal="100" zoomScaleSheetLayoutView="120" workbookViewId="0">
      <pane xSplit="3" ySplit="6" topLeftCell="D7" activePane="bottomRight" state="frozen"/>
      <selection pane="topRight" activeCell="D1" sqref="D1"/>
      <selection pane="bottomLeft" activeCell="A7" sqref="A7"/>
      <selection pane="bottomRight" activeCell="D16" sqref="D16"/>
    </sheetView>
  </sheetViews>
  <sheetFormatPr defaultColWidth="9.33203125" defaultRowHeight="13.2"/>
  <cols>
    <col min="1" max="1" width="6.6640625" style="3" customWidth="1"/>
    <col min="2" max="2" width="48.33203125" style="6" customWidth="1"/>
    <col min="3" max="3" width="5.6640625" style="1" customWidth="1"/>
    <col min="4" max="5" width="13.6640625" style="4" customWidth="1"/>
    <col min="6" max="6" width="9.33203125" style="5" customWidth="1"/>
    <col min="7" max="7" width="13" style="5" customWidth="1"/>
    <col min="8" max="8" width="12.109375" style="5" bestFit="1" customWidth="1"/>
    <col min="9" max="16384" width="9.33203125" style="5"/>
  </cols>
  <sheetData>
    <row r="1" spans="1:5" s="2" customFormat="1" ht="42.6" customHeight="1">
      <c r="A1" s="230"/>
      <c r="B1" s="231"/>
      <c r="C1" s="231"/>
      <c r="D1" s="231"/>
      <c r="E1" s="231"/>
    </row>
    <row r="2" spans="1:5" s="2" customFormat="1" ht="13.8">
      <c r="A2" s="233" t="s">
        <v>250</v>
      </c>
      <c r="B2" s="234"/>
      <c r="C2" s="234"/>
      <c r="D2" s="234"/>
      <c r="E2" s="234"/>
    </row>
    <row r="3" spans="1:5" s="2" customFormat="1" ht="13.8">
      <c r="A3" s="236" t="s">
        <v>31</v>
      </c>
      <c r="B3" s="237"/>
      <c r="C3" s="237"/>
      <c r="D3" s="237"/>
      <c r="E3" s="237"/>
    </row>
    <row r="4" spans="1:5" s="2" customFormat="1" ht="13.8">
      <c r="A4" s="236" t="s">
        <v>113</v>
      </c>
      <c r="B4" s="237"/>
      <c r="C4" s="237"/>
      <c r="D4" s="237"/>
      <c r="E4" s="237"/>
    </row>
    <row r="5" spans="1:5" s="2" customFormat="1" ht="16.2" thickBot="1">
      <c r="A5" s="85"/>
      <c r="B5" s="86" t="s">
        <v>73</v>
      </c>
      <c r="C5" s="262" t="s">
        <v>33</v>
      </c>
      <c r="D5" s="262"/>
      <c r="E5" s="262"/>
    </row>
    <row r="6" spans="1:5" s="2" customFormat="1" ht="18" customHeight="1">
      <c r="A6" s="54"/>
      <c r="B6" s="65" t="s">
        <v>28</v>
      </c>
      <c r="C6" s="57" t="s">
        <v>61</v>
      </c>
      <c r="D6" s="55" t="s">
        <v>0</v>
      </c>
      <c r="E6" s="56"/>
    </row>
    <row r="7" spans="1:5" s="8" customFormat="1" ht="10.199999999999999" customHeight="1">
      <c r="A7" s="44"/>
      <c r="B7" s="46"/>
      <c r="C7" s="47"/>
      <c r="D7" s="48"/>
      <c r="E7" s="48"/>
    </row>
    <row r="8" spans="1:5" s="8" customFormat="1" ht="18" customHeight="1">
      <c r="A8" s="44">
        <v>1</v>
      </c>
      <c r="B8" s="46" t="s">
        <v>148</v>
      </c>
      <c r="C8" s="47" t="s">
        <v>65</v>
      </c>
      <c r="D8" s="49"/>
      <c r="E8" s="50"/>
    </row>
    <row r="9" spans="1:5" s="8" customFormat="1" ht="10.199999999999999" customHeight="1">
      <c r="A9" s="59"/>
      <c r="B9" s="60"/>
      <c r="C9" s="61"/>
      <c r="D9" s="64"/>
      <c r="E9" s="50"/>
    </row>
    <row r="10" spans="1:5" s="8" customFormat="1" ht="18" customHeight="1">
      <c r="A10" s="44">
        <v>2</v>
      </c>
      <c r="B10" s="46" t="s">
        <v>149</v>
      </c>
      <c r="C10" s="47" t="s">
        <v>65</v>
      </c>
      <c r="D10" s="49"/>
      <c r="E10" s="50"/>
    </row>
    <row r="11" spans="1:5" s="8" customFormat="1" ht="10.199999999999999" customHeight="1">
      <c r="A11" s="59"/>
      <c r="B11" s="60"/>
      <c r="C11" s="61"/>
      <c r="D11" s="64"/>
      <c r="E11" s="63"/>
    </row>
    <row r="12" spans="1:5" s="8" customFormat="1" ht="18" customHeight="1">
      <c r="A12" s="44">
        <v>3</v>
      </c>
      <c r="B12" s="51" t="s">
        <v>187</v>
      </c>
      <c r="C12" s="47"/>
      <c r="D12" s="49"/>
      <c r="E12" s="50"/>
    </row>
    <row r="13" spans="1:5" s="8" customFormat="1" ht="10.199999999999999" customHeight="1">
      <c r="A13" s="59"/>
      <c r="B13" s="60"/>
      <c r="C13" s="61"/>
      <c r="D13" s="64"/>
      <c r="E13" s="63"/>
    </row>
    <row r="14" spans="1:5" s="8" customFormat="1" ht="10.199999999999999" customHeight="1">
      <c r="A14" s="59"/>
      <c r="B14" s="60"/>
      <c r="C14" s="61"/>
      <c r="D14" s="62"/>
      <c r="E14" s="63"/>
    </row>
    <row r="15" spans="1:5" s="8" customFormat="1" ht="18" customHeight="1">
      <c r="A15" s="44">
        <v>4</v>
      </c>
      <c r="B15" s="46" t="s">
        <v>195</v>
      </c>
      <c r="C15" s="47" t="s">
        <v>65</v>
      </c>
      <c r="D15" s="49"/>
      <c r="E15" s="50"/>
    </row>
    <row r="16" spans="1:5" s="8" customFormat="1" ht="10.199999999999999" customHeight="1" thickBot="1">
      <c r="A16" s="59"/>
      <c r="B16" s="60"/>
      <c r="C16" s="61"/>
      <c r="D16" s="62"/>
      <c r="E16" s="63"/>
    </row>
    <row r="17" spans="1:7" s="8" customFormat="1" ht="18" customHeight="1" thickBot="1">
      <c r="A17" s="71"/>
      <c r="B17" s="72" t="s">
        <v>49</v>
      </c>
      <c r="C17" s="73" t="s">
        <v>65</v>
      </c>
      <c r="D17" s="73">
        <f>SUM(D8:D16)</f>
        <v>0</v>
      </c>
      <c r="E17" s="74"/>
      <c r="G17" s="7"/>
    </row>
    <row r="18" spans="1:7" s="8" customFormat="1" ht="18" customHeight="1">
      <c r="A18" s="66"/>
      <c r="B18" s="67"/>
      <c r="C18" s="68"/>
      <c r="D18" s="69"/>
      <c r="E18" s="70"/>
      <c r="G18" s="7"/>
    </row>
    <row r="19" spans="1:7" s="8" customFormat="1" ht="18" customHeight="1" thickBot="1">
      <c r="A19" s="75"/>
      <c r="B19" s="76"/>
      <c r="C19" s="77"/>
      <c r="D19" s="78"/>
      <c r="E19" s="79"/>
      <c r="G19" s="7"/>
    </row>
    <row r="20" spans="1:7">
      <c r="A20" s="264"/>
      <c r="B20" s="265"/>
      <c r="C20" s="265"/>
      <c r="D20" s="265"/>
      <c r="E20" s="265"/>
    </row>
    <row r="21" spans="1:7" ht="15" customHeight="1">
      <c r="A21" s="45"/>
      <c r="B21" s="34" t="s">
        <v>32</v>
      </c>
      <c r="C21" s="267" t="s">
        <v>33</v>
      </c>
      <c r="D21" s="267"/>
      <c r="E21" s="267"/>
    </row>
    <row r="22" spans="1:7" ht="15" customHeight="1">
      <c r="A22" s="45"/>
      <c r="B22" s="34" t="s">
        <v>34</v>
      </c>
      <c r="C22" s="267" t="s">
        <v>33</v>
      </c>
      <c r="D22" s="267"/>
      <c r="E22" s="267"/>
    </row>
    <row r="23" spans="1:7" ht="30" customHeight="1">
      <c r="A23" s="45"/>
      <c r="B23" s="34" t="s">
        <v>35</v>
      </c>
      <c r="C23" s="267" t="s">
        <v>36</v>
      </c>
      <c r="D23" s="267"/>
      <c r="E23" s="267"/>
    </row>
    <row r="24" spans="1:7" ht="15" customHeight="1" thickBot="1">
      <c r="A24" s="52"/>
      <c r="B24" s="53" t="s">
        <v>37</v>
      </c>
      <c r="C24" s="269" t="s">
        <v>33</v>
      </c>
      <c r="D24" s="269"/>
      <c r="E24" s="269"/>
    </row>
  </sheetData>
  <mergeCells count="10">
    <mergeCell ref="A20:E20"/>
    <mergeCell ref="C21:E21"/>
    <mergeCell ref="C22:E22"/>
    <mergeCell ref="C23:E23"/>
    <mergeCell ref="C24:E24"/>
    <mergeCell ref="A1:E1"/>
    <mergeCell ref="A2:E2"/>
    <mergeCell ref="A3:E3"/>
    <mergeCell ref="A4:E4"/>
    <mergeCell ref="C5:E5"/>
  </mergeCells>
  <pageMargins left="0.5" right="0.25" top="0.75" bottom="0.75" header="0.3" footer="0.3"/>
  <pageSetup scale="99" orientation="portrait" r:id="rId1"/>
  <headerFooter>
    <oddHeader>&amp;R&amp;"Arial,Bold"INCINERATOR BUILDING, NEKEMTE</oddHeader>
    <oddFooter>&amp;R&amp;"Arial,Bold"Page &amp;P of 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 Page</vt:lpstr>
      <vt:lpstr>PREAMBLE</vt:lpstr>
      <vt:lpstr>BILL Nr. 1 - Roofed WC</vt:lpstr>
      <vt:lpstr>BILL Nr. 2 - WDI</vt:lpstr>
      <vt:lpstr>BILL Nr. 3 - Room with Tank</vt:lpstr>
      <vt:lpstr>BILL Nr. 4 sand filter&amp;champer0</vt:lpstr>
      <vt:lpstr>GRAND SUMMARY</vt:lpstr>
      <vt:lpstr>'BILL Nr. 1 - Roofed WC'!Print_Area</vt:lpstr>
    </vt:vector>
  </TitlesOfParts>
  <Company>YOTEK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YOTEK</dc:creator>
  <cp:lastModifiedBy>ARC-S.W.Coordinator</cp:lastModifiedBy>
  <cp:lastPrinted>2021-01-14T11:12:06Z</cp:lastPrinted>
  <dcterms:created xsi:type="dcterms:W3CDTF">2004-09-22T08:30:30Z</dcterms:created>
  <dcterms:modified xsi:type="dcterms:W3CDTF">2021-01-19T10:30:46Z</dcterms:modified>
</cp:coreProperties>
</file>